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Mabe Valencia\Desktop\INFORMACION 2021\TIENDA 2021\MAETRO ARENAS 2022\"/>
    </mc:Choice>
  </mc:AlternateContent>
  <xr:revisionPtr revIDLastSave="0" documentId="13_ncr:1_{40C80EEF-BF30-4384-9F29-A195E020C0F1}" xr6:coauthVersionLast="47" xr6:coauthVersionMax="47" xr10:uidLastSave="{00000000-0000-0000-0000-000000000000}"/>
  <bookViews>
    <workbookView xWindow="-120" yWindow="-120" windowWidth="25440" windowHeight="15270" tabRatio="932" firstSheet="1" activeTab="2" xr2:uid="{00000000-000D-0000-FFFF-FFFF00000000}"/>
  </bookViews>
  <sheets>
    <sheet name="datos" sheetId="41" state="hidden" r:id="rId1"/>
    <sheet name="INFORMACIÓN" sheetId="78" r:id="rId2"/>
    <sheet name="1. ETAPA -PRECONTRACTUAL" sheetId="55" r:id="rId3"/>
    <sheet name="2. EVALUACIÓN Y ADJUDICACION" sheetId="77" r:id="rId4"/>
  </sheets>
  <definedNames>
    <definedName name="_xlnm.Print_Area" localSheetId="3">'2. EVALUACIÓN Y ADJUDICACION'!$A$1:$H$139</definedName>
    <definedName name="OLE_LINK1" localSheetId="2">'1. ETAPA -PRECONTRACTUAL'!#REF!</definedName>
    <definedName name="OLE_LINK1" localSheetId="3">'2. EVALUACIÓN Y ADJUDICACION'!#REF!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1" i="55" l="1"/>
  <c r="F228" i="55"/>
  <c r="G228" i="55"/>
  <c r="D114" i="77" l="1"/>
  <c r="F446" i="55"/>
  <c r="C426" i="55"/>
  <c r="D397" i="55"/>
  <c r="F234" i="55"/>
  <c r="E224" i="55"/>
  <c r="C68" i="77"/>
  <c r="A91" i="77" s="1"/>
  <c r="B113" i="77" s="1"/>
  <c r="H70" i="77"/>
  <c r="H69" i="77"/>
  <c r="H68" i="77"/>
  <c r="C430" i="55"/>
  <c r="E339" i="55"/>
  <c r="E437" i="55" s="1"/>
  <c r="B339" i="55"/>
  <c r="B437" i="55" s="1"/>
  <c r="E338" i="55"/>
  <c r="E436" i="55" s="1"/>
  <c r="B338" i="55"/>
  <c r="B436" i="55" s="1"/>
  <c r="E337" i="55"/>
  <c r="E435" i="55" s="1"/>
  <c r="B337" i="55"/>
  <c r="B435" i="55" s="1"/>
  <c r="D451" i="55"/>
  <c r="D446" i="55"/>
  <c r="G453" i="55" l="1"/>
  <c r="D393" i="55" l="1"/>
  <c r="D396" i="55"/>
  <c r="A382" i="55" l="1"/>
  <c r="D5" i="55" l="1"/>
  <c r="A121" i="77" l="1"/>
  <c r="C58" i="77" l="1"/>
  <c r="D7" i="77"/>
  <c r="F441" i="55"/>
  <c r="E406" i="55"/>
  <c r="E407" i="55" s="1"/>
  <c r="E408" i="55" s="1"/>
  <c r="E404" i="55"/>
  <c r="E405" i="55" s="1"/>
  <c r="E521" i="55" s="1"/>
  <c r="C385" i="55"/>
  <c r="E403" i="55" s="1"/>
  <c r="E520" i="55" s="1"/>
  <c r="D234" i="55"/>
  <c r="D392" i="55" s="1"/>
  <c r="E15" i="78"/>
  <c r="D395" i="55" l="1"/>
  <c r="D127" i="77"/>
  <c r="E223" i="55"/>
  <c r="D195" i="55"/>
  <c r="F171" i="55"/>
  <c r="A1" i="55"/>
  <c r="A1" i="77" s="1"/>
  <c r="F5" i="55"/>
  <c r="A97" i="77" l="1"/>
  <c r="A50" i="77"/>
  <c r="D398" i="55"/>
  <c r="D387" i="55"/>
  <c r="A379" i="55"/>
  <c r="A190" i="55" l="1"/>
  <c r="D11"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Luffi</author>
  </authors>
  <commentList>
    <comment ref="E404" authorId="0" shapeId="0" xr:uid="{00000000-0006-0000-0200-000001000000}">
      <text>
        <r>
          <rPr>
            <b/>
            <sz val="9"/>
            <color indexed="81"/>
            <rFont val="Tahoma"/>
            <family val="2"/>
          </rPr>
          <t>Luffi:</t>
        </r>
        <r>
          <rPr>
            <sz val="9"/>
            <color indexed="81"/>
            <rFont val="Tahoma"/>
            <family val="2"/>
          </rPr>
          <t xml:space="preserve">
fecha del compromiso presupuestal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Luffi</author>
  </authors>
  <commentList>
    <comment ref="D127" authorId="0" shapeId="0" xr:uid="{00000000-0006-0000-0300-000001000000}">
      <text>
        <r>
          <rPr>
            <b/>
            <sz val="9"/>
            <color indexed="81"/>
            <rFont val="Tahoma"/>
            <family val="2"/>
          </rPr>
          <t xml:space="preserve">MARGARITA: 
</t>
        </r>
        <r>
          <rPr>
            <sz val="9"/>
            <color indexed="81"/>
            <rFont val="Tahoma"/>
            <family val="2"/>
          </rPr>
          <t>FECHA COMPROMISO</t>
        </r>
      </text>
    </comment>
  </commentList>
</comments>
</file>

<file path=xl/sharedStrings.xml><?xml version="1.0" encoding="utf-8"?>
<sst xmlns="http://schemas.openxmlformats.org/spreadsheetml/2006/main" count="486" uniqueCount="367">
  <si>
    <t xml:space="preserve">FECHA: </t>
  </si>
  <si>
    <t>ACTIVIDAD</t>
  </si>
  <si>
    <t>CUMPLE</t>
  </si>
  <si>
    <t>CONSIDERANDO</t>
  </si>
  <si>
    <t>COMUNÍQUESE Y CÚMPLASE.</t>
  </si>
  <si>
    <t>OBJETO CONTRACTUAL</t>
  </si>
  <si>
    <t>Remuneración servicios técnicos</t>
  </si>
  <si>
    <t>Prestación de servicios profesionales</t>
  </si>
  <si>
    <t>Compra de Equipos</t>
  </si>
  <si>
    <t>Materiales y suministros</t>
  </si>
  <si>
    <t>Arrendamiento de bienes muebles</t>
  </si>
  <si>
    <t>Primas y Seguros</t>
  </si>
  <si>
    <t>Impresos y publicaciones</t>
  </si>
  <si>
    <t>Comunicaciones y Transporte</t>
  </si>
  <si>
    <t>Transporte Escolar</t>
  </si>
  <si>
    <t>Sostenimiento de semovientes y proyectos productivos pedagógicos</t>
  </si>
  <si>
    <t>Actividades pedagógicas, cientificas, deportivas y culturales para los educandos</t>
  </si>
  <si>
    <t>Dotacion institucional de material y medios pedagogicos para el aprendizaje</t>
  </si>
  <si>
    <t>Mantenimiento de infraestructura educativa</t>
  </si>
  <si>
    <t>Acciones de mejoramiento de la gestión escolar y académica</t>
  </si>
  <si>
    <t>RUBROS</t>
  </si>
  <si>
    <t>TIPO DE CONTRATACIÓN</t>
  </si>
  <si>
    <t>Suministros - Papelería</t>
  </si>
  <si>
    <t>Suministros - Aseo</t>
  </si>
  <si>
    <t>Mantenimiento de Planta Física</t>
  </si>
  <si>
    <t>Mantenimiento de Equipos</t>
  </si>
  <si>
    <t>Tintas y Suministros de Impresoras</t>
  </si>
  <si>
    <t>Impresos Litográficos</t>
  </si>
  <si>
    <t>Compra de Equipos (tecnología)</t>
  </si>
  <si>
    <t>descripción de la necesidad</t>
  </si>
  <si>
    <t>Fumigación</t>
  </si>
  <si>
    <t>Suministros - Papelería.                                                                                                                                                         La Institución Educativa, en cumplimiento de su función misional, requiere contratar el suministro materiales de papelería y útiles de oficina, para las diferentes actividades administrativas y educativas programadas en distintas dependencias que conforman la estructura de la entidad, los cuales se encuentran relacionados dentro de la programación anual de compras.</t>
  </si>
  <si>
    <t>Suministros - Aseo.                                                                                                                                                              La Institución Educativa, en cumplimiento de su función misional, requiere contratar el suministro materiales de aseo y limpieza, con el fin de brindar a los estudiantes, docentes, personal administrativo y a la comunidad educativa en general, condiciones adecuadas en los diferentes espacios de las instalaciones de la Institución Educativa. Los cuales se encuentran relacionados dentro de la programación anual de compras.</t>
  </si>
  <si>
    <t>Mantenimiento de la Planta Física.                                                                                                                                       La Institución Educativa, en cumplimiento de su función misional, requiere contratar Servicios de Mantenimiento y Conservación de la Planta Física con el fin de contrarestar los efectos del deterioro de las Instalaciones, prestar en forma segura los servicios de la Institución y mejorando las condiciones de salubridad de los diferentes espacios.</t>
  </si>
  <si>
    <t>Mantenimiento de Equipos.                                                                                                                                                      La Institución Educativa, en cumplimiento de su función misional, requiere contratar Servicios de Mantenimiento preventivo y correctivo de equipos, con el fin de prestar servicios educativos óptimos y oportunos, evitar el deterioro en cada uno de ellos por el frecuente uso.</t>
  </si>
  <si>
    <t xml:space="preserve">Compra de Equipos.                                                                                                                                                                       La Institución Educativa, en cumplimiento a sus fines, normal funcionamiento y cumpliendo con sus objetivos de ofrecer un excelente servicio, requiere llevar a cabo un proceso de contratación de diferentes equipos para los procesos de formación que adelanta. Se requiere entonces para poder cumplir con los procesos de aprendizaje cubrir la necesidad que le permitan al estudiante contar con el material para el desarrollo práctico de su conocimiento y así garantizar, la prestación de un servicio Integral de Aprendizaje. </t>
  </si>
  <si>
    <t>Fumigación.                                                                                                                                                                                   Dentro de la Planeación de Compras, se hace necesario contratar los servicios de fumigación contra diferentes insectos y otros organismos nocivos que pueden afectar la salud de los estudiantes y comunidad educativa en general y brindar óptimas condiciones ambientales.</t>
  </si>
  <si>
    <t>Certificado de antecedentes disciplinarios de la Procuraduría General</t>
  </si>
  <si>
    <t>Certificado de antecedentes Fiscales de la Contraloría General</t>
  </si>
  <si>
    <t>N°</t>
  </si>
  <si>
    <t>FORMA DE PAGO</t>
  </si>
  <si>
    <t>1. CRONOGRAMA</t>
  </si>
  <si>
    <t>FECHA</t>
  </si>
  <si>
    <t>Rectoría</t>
  </si>
  <si>
    <t>Cierre del Proceso</t>
  </si>
  <si>
    <t>2.  FORMA DE PRESENTACIÓN DE LAS PROPUESTAS</t>
  </si>
  <si>
    <t>Fecha:</t>
  </si>
  <si>
    <t>Los proponentes deben presentar en sobre cerrado, los siguientes documentos en este Orden:</t>
  </si>
  <si>
    <t>Servicios Profesionales.                                                                                                                                                        La administración de la INSTITUCION EDUCATIVA ve necesario contratar los servicios profesionales de un contador(a) idóneo (a), que lo acompañe en el proceso financiero , en donde se desarrollan diferentes procesos contables que se llevan dentro y fuera de la Institución Educativa y de los temas generales que requieren de la asesoría del contador. Tomando en cuenta la Importancia de tener las cuentas claras y estar al dia con laPreparación y presentación de Estados Financieros para los diferentes entes de control.</t>
  </si>
  <si>
    <t xml:space="preserve">Actividades Lúdicas.                                                                                                                                                                           En cumplimiento de los programas establecidos dentro del Proyecto Educativo Institucional, se encuentran las actividades para mantener y mejorar proyectos que favorezcan el desarrollo integral de los estudiantes, incrementar los niveles de satisfacción, eficiencia e identificación con sus actividades, por lo tanto la Institución Educativa requiere realizar la presente contratación, enmarcada dentro de la planeación anual de compras de la Institución Educativa. </t>
  </si>
  <si>
    <t>RESUELVE:</t>
  </si>
  <si>
    <t>DIA DEL IDIOMA</t>
  </si>
  <si>
    <t>EXTINTORES</t>
  </si>
  <si>
    <t>Extintores.                                                                                                                                    El mantenimiento es una verificación completa del extinguidor. Tiene el fin de dar la máxima seguridad de que el extinguidor funcionara efectiva y seguramente. Cada extinguidor debe tener una etiqueta o rotulo seguramente adherida y que indique el mes y año en que se ejecuto el mantenimiento y debe indicar la persona o empresa que realizo el servicio. Todos los extinguidores de tipo recargable deben ser recargados después de ser utilizados o cuando lo indique una inspección. Cuando se lleva a cabo la recarga, se deben seguir las recomendaciones de los fabricantes.</t>
  </si>
  <si>
    <t>Software y/o Plataforma.                                                                                                                              Gestionar un adecuado procesamiento de la información referente a la situación en que actualmente se encuentra la institución, brindando así a los funcionarios, alumnos y directivos informaciones oportunas, precisas y actualizadas liberándolos de una gran carga de trabajo manual, los cuales son monótonos, repetitivos y con una gran riesgo de errores, obteniendo de esta forma mayor seguridad, mejor control de la información y un mínimo de errores, y a la vez adquiriendo mayor agilidad en el manejo de documentos, mejores resultados en las funciones administrativas y académicas, y un mayor tiempo de atención a otras tareas derivadas de los movimientos diarios existentes dentro de la institución.</t>
  </si>
  <si>
    <t>Dia del Idioma.                                                                                  El presente proyecto se elabora con el fin de conmemorar de una manera lúdica-pedagógica  el día designado para el invento más antiguo de la humanidad: el lenguaje.El presente proyecto se elabora con el fin de conmemorar de una manera lúdica-pedagógica  el día designado para el invento más antiguo de la humanidad: el lenguaje.
Se ha observado como un día tan importante pasa sin dejar huella en nuestra comunidad educativa. Es por ello que nos hemos dado a la tarea de proponer actividades innovadoras que dejen una experiencia enriquecedora en ellos y se siente realmente que valoraremos nuestra lengua española.</t>
  </si>
  <si>
    <t>TRANSPORTE</t>
  </si>
  <si>
    <t>DIA DEL NIÑO</t>
  </si>
  <si>
    <t>DIA DEL NIÑO.                                                                                                                           Para el 2001, por medio de la Ley 724 del 27 de diciembre, el Congreso de la República de Colombia institucionalizó la Celebración del Día de la Niñez y la Recreación en Colombia, para el último sábado del mes de abril de cada año. De esta forma, se reconoce la importancia de realizar un homenaje a la niñez colombiana con el propósito de avanzar en la sensibilización de la familia, la sociedad civil y el Estado.Con el objeto de realizar un homenaje a la niñez colombiana y con el propósito de avanzar en la sensibilización de la familia, la sociedad y el Estado sobre su obligación de asistir y proteger a los niños y niñas para garantizarles su desarrollo armónico e integral, durante el mes de abril de cada año las organizaciones e instituciones del orden nacional, departamental y municipal, sector central y descentralizado, diseñarán y desarrollarán programas, actividades y eventos que fundamentados en una metodología lúdica, procurarán el acceso de los niños y niñas a opciones de salud, educación extraescolar, recreación, bienestar y participación además de la generación de espacios de reflexión sobre la niñez entre los adultos.</t>
  </si>
  <si>
    <t>TRANSPORTE.                      El programa consiste en brindar el servicio de transporte de manera gratuita a los estudiantes que participan en los diferentes programas educativos y que requieren el desplazamiento fuera de las instalaciones de la Institución Educativa, garantizando el correcto funcionamiento de los proyectos incluidos en el PEI, igualmente garantizando la seguridad de las personas a quienes se les presta el servicio.</t>
  </si>
  <si>
    <t>EMPASTADA DE LIBROS</t>
  </si>
  <si>
    <t>IMPRESIÓN DE CARNÉ</t>
  </si>
  <si>
    <r>
      <t xml:space="preserve">CARNÉ ESTUDIANTIL. Es necesario elaborar el Carné Estudiantil en cumplimiento con el decreto 1860 de 1994, </t>
    </r>
    <r>
      <rPr>
        <i/>
        <sz val="11"/>
        <color rgb="FF333333"/>
        <rFont val="Arial"/>
        <family val="2"/>
      </rPr>
      <t>"El carné estudiantil expedido a nombre del menor, será el medio para acreditar la condición de estudiante. Las autoridades podrán exigir su presentación cuando lo consideren pertinente para verificar el cumplimiento de la obligatoriedad constitucional y legal"</t>
    </r>
    <r>
      <rPr>
        <sz val="11"/>
        <color rgb="FF333333"/>
        <rFont val="Arial"/>
        <family val="2"/>
      </rPr>
      <t>. Es necesario para la identificación de los estudiantes dentro y fuera de las Instalaciones de la Institución.</t>
    </r>
  </si>
  <si>
    <t>RESTAURANTE ESCOLAR</t>
  </si>
  <si>
    <t>Actividades de Recreación</t>
  </si>
  <si>
    <t>Impresos Litográficos.                                                                                                                                                                 La Institución Educativa con el fin de prestar de forma eficiente el servicio educativo debe suministrar los elementos requeridos para el normal desarrollo de la actividad pedagógica, directiva y administrativa; Por lo tanto se justifica realizar la contratación en forma ágil y oportuna del material litográfico, así como cumplirlos requerimientos de las demás Entidades, Organismos Públicos del orden Nacional, y Municipal, e internamente entre las diferentes dependencia, para satisfacer dicha necesidad cuenta con recursos suficientes para contratar el suministro de estos elementos. Consecuente con esta necesidad se incluyó la contratación de esta actividad en el Plan Anual de Adquisiciones .</t>
  </si>
  <si>
    <t>Tintas y Suministros de Impresora.                                                                                                                                     La Institución Educativa, en cumplimiento de su función misional, requiere contratar el suministro de toner y tintas para impresoras y demás máquinas, de forma oportuna para las diferentes actividades administrativas y educativas programadas en distintas dependencias que conforman la estructura de la entidad, los cuales se encuentran relacionados dentro de la programación anual de compras.</t>
  </si>
  <si>
    <t>Servicios de Contabilidad</t>
  </si>
  <si>
    <t>SOFTWARE ACADÉMICO</t>
  </si>
  <si>
    <t>CÁMARAS DE SEGURIDAD</t>
  </si>
  <si>
    <t>RESTAURANTE ESCOLAR.       El objetivo principal del comedor escolar es el fomento del consumo de una dieta equilibrada, asequible y placentera para todos los niños y niñas. Por tanto, el comedor escolar presta un servicio complementario a la enseñanza. El Programa de Alimentación tiene como finalidad entregar diariamente servicios de alimentación (desayunos, almuerzos, o complementos) a los alumnos y alumnas en condición de vulnerabilidad de Establecimientos Educacionales del país. Para prestar el servicio es necesario conta con implementos que cumplan con toda la normatividad y salubridad correspondiente, las cuales se deben cambiar periodicamente por el desgaste ocasionado por el uso.</t>
  </si>
  <si>
    <t>Copia de la Cédula</t>
  </si>
  <si>
    <t>Dado en Medellín, el día</t>
  </si>
  <si>
    <t>RESOLUCIÓN DE ADJUDICACIÓN      N°</t>
  </si>
  <si>
    <t>RECTOR(A)</t>
  </si>
  <si>
    <t>SILLAS</t>
  </si>
  <si>
    <t>PROYECTO SEGURIDAD Y PRIMEROS AUXILIOS</t>
  </si>
  <si>
    <t>PRIMEROS AUXILIOS</t>
  </si>
  <si>
    <t>MANTENIMIENTO DE JARDINES</t>
  </si>
  <si>
    <t>CASILLEROS</t>
  </si>
  <si>
    <t>EMPASTADA DE LIBROS. El empastado o encuadernado de libros oficiales en las áreas administrativas se requieren para proteger la información contra diferentes agentes como humedad, suciedad, entre otros. Las tapas duras para el encuadernado permiten conservar los libros por mas tiempo, igualmente conservar los documentos ordenados, sin que exista pérdida de la información y mejorar la ubicación de los archivos que se encuentran inactivos.</t>
  </si>
  <si>
    <t>CÀMARAS DE SEGURIDAD.          El objetivo principal de la Institución Educativa es prestar un adecuado servicio de educación, brindando a los estudiantes todas las condiciones necesarias que permitan el aprovechamiento de cada espacio. Igualmente por la Infraestructura y la ubicación de la Institución, se hace necesario mejorar las condiciones de seguridad, brindar protección de  todos  los  puntos  de  importancia  y así  mejorar  la  seguridad,  el  control  y  prevención  de   riesgos, no solo de los estudiantes, sino también  sus  bienes  muebles. Con esta contratación se puede aumentar los niveles de satisfacción, confianza y seguridad por parte de los padres de familia, alumnos y demás personas que puedan ingresar a la Institución.</t>
  </si>
  <si>
    <t>COMPRA DE SILLAS.                       La institución requiere la compra de sillas, continuando con la correcta prestación del servicio educativo, tomando en cuenta que en la Institución hay sillas deterioradas o en mal estado, ocasionadas por el desgaste normal por su uso frecuente, que no cumplen con las especificaciones de calidad y ergonomía adecuados, mejorando las condiciones de salud y seguridad, evitando lesiones o traumas en los servidores y en los alumnos de la Institución.</t>
  </si>
  <si>
    <t>PRIMEROS AUXILIOS. La presente contratación se sustenta en el proyecto de un plan de Educación para la salud en la institución que tiene una comunidad infantil vulnerable a ciertos accidentes (raspones, cortadas, desmayos) por sus condiciones de niños, sus actividades se manifiestan por medio de juegos, saltos, competencias, travesuras, entre otras, dentro del aula, en el recreo, en horas de Educación Física, salidas de campo, laboratorios, etc. Por ello, implementamos el botiquín, la sala de primeros auxilios, como único recurso práctico e inmediato para atender estas necesidades de salud. El primer auxilio es el tratamiento inmediato y provisorio dado el caso de accidente.</t>
  </si>
  <si>
    <t>MANTENIMIENTO DE ZONAS VERDES.         La Institución cuenta con zonas verdes que requieren de cuidado y atención, en interiores y exteriores, estos espacios son delicados y su correcto mantenimiento, protección y conservación contribuyen a ofrecer una mejor imagen de la Institución, para esto, se requiere hacer trabajos y adquirir elementos que ayuden a conservarlos y mantenerlos en condiciones óptimas, lo que ayuda también a prevenir enfermedades y/o plagas. En estos trabajos se hace necesario contar con actividades como poda de césped, setos, plantas y árboles, Riego, fertilización y abono, Limpieza: Recolección de hojas secas, ramas, hierbas, etc.</t>
  </si>
  <si>
    <t xml:space="preserve">CASILLEROS O LOCKERS.           La adquisición de los casilleros, son necesarias para proteger información personal  de profesores, empleados de la Institución, tomando en cuenta que en algunas ocasiones se pueden presentar situaciones de hurto o pérdida de elementos de carácter personal e institucional. Igualmente son necesarios para brindar a nuestros docentes condiciones de comodidad, y bienestar, fortaleciendo las labores operativas. </t>
  </si>
  <si>
    <t xml:space="preserve">El Consejo Directivo de la </t>
  </si>
  <si>
    <t>CONSIDERANDO:</t>
  </si>
  <si>
    <t>1.</t>
  </si>
  <si>
    <t xml:space="preserve">El Decreto 1860 de 1994 estipula en su artículo 23 que “Las funciones del Consejo Directivo de los establecimientos educativos serán las siguientes: a. Tomar las decisiones que afecten el funcionamiento de la institución, excepto las que sean competencia de otra autoridad (…) l. Establecer el procedimiento para permitir el uso de las instalaciones en la realización de actividades educativas, culturales, recreativas, deportivas y sociales de la respectiva comunidad educativa (…)” </t>
  </si>
  <si>
    <t>2.</t>
  </si>
  <si>
    <t xml:space="preserve">El decreto reglamentario de Educación Decreto No. 1075 del 26 de mayo de 2015, consagra en el artículo 2.3.1.6.3.5. Funciones del Consejo Directivo. En relación con el Fondo de Servicios Educativos, el consejo directivo cumple las siguientes funciones: (…) 8. Autorizar al rector o director rural para la utilización por parte de terceros de los bienes muebles o inmuebles dispuestos para el uso del establecimiento educativo, bien sea gratuita u onerosamente, previa verificación del procedimiento establecido por dicho órgano escolar de conformidad con lo dispuesto en el Decreto 1860 de 1994 (…).” </t>
  </si>
  <si>
    <t>3.</t>
  </si>
  <si>
    <t>Es necesario que este Órgano reglamente lo enunciado</t>
  </si>
  <si>
    <r>
      <t xml:space="preserve">El rector de La institucion educativa, </t>
    </r>
    <r>
      <rPr>
        <sz val="11"/>
        <color rgb="FF000000"/>
        <rFont val="Arial"/>
        <family val="2"/>
      </rPr>
      <t>como orientador en la ejecución del proyecto educativo institucional y en uso de sus atribuciones y en especial las conferidas por la ley 715 de 2001, decreto reglamentario de educacion Decreto No. 1075 del 26 de mayo de 2015 y las conferidas en el Reglamento de contratación aprobadas por el Consejo Directivo Institucional mediante acuerdo:</t>
    </r>
  </si>
  <si>
    <r>
      <t>ARTÍCULO PRIMERO</t>
    </r>
    <r>
      <rPr>
        <sz val="11"/>
        <color rgb="FF000000"/>
        <rFont val="Arial"/>
        <family val="2"/>
      </rPr>
      <t>: Adjudicar la Presente Contratación a:</t>
    </r>
  </si>
  <si>
    <t>Por lo Anterior,</t>
  </si>
  <si>
    <t>ACUERDA:</t>
  </si>
  <si>
    <t xml:space="preserve">                a. Objeto del contrato a celebrar </t>
  </si>
  <si>
    <t xml:space="preserve">                b. Duración del contrato, que en ningún momento puede superar la fecha de terminación del calendario escolar. </t>
  </si>
  <si>
    <t>                d. Valor mínimo mensual del contrato a celebrar</t>
  </si>
  <si>
    <t xml:space="preserve">                f. Obligaciones de las partes. </t>
  </si>
  <si>
    <t xml:space="preserve">                c. Ubicación Física, completamente delimitada en que se prestará el servicio a contratar. </t>
  </si>
  <si>
    <t xml:space="preserve">                g. Requisitos habilitantes: Son los requisitos mínimos que debe cumplir el eventual contratista para poder participar del proceso. </t>
  </si>
  <si>
    <t xml:space="preserve">                h. Requisitos de evaluación: Son aquellos elementos a los que se les adjudicará puntaje, dejando constancia de la forma en que será asignado. </t>
  </si>
  <si>
    <t xml:space="preserve">                e. Forma de pago. </t>
  </si>
  <si>
    <t>Al proponente que haya obtenido el mayor puntaje, se le verificarán los requisitos habilitantes.</t>
  </si>
  <si>
    <t>Si los documentos que soportan los requisitos habilitantes se presentan incompletos o no se ajustan a lo previsto en la invitación, el rector deberá requerir al proponente para que subsane en el término de un día.</t>
  </si>
  <si>
    <t>Si vencido el término para subsanar, el proponente con el mejor puntaje, no cumple con los requisitos habilitantes exigidos, se repetirá dicha actuación con el proponente que esté en segundo lugar, y así sucesivamente.</t>
  </si>
  <si>
    <t>Se aprueba mediante Acuerdo del Consejo Directivo, según Acta N°</t>
  </si>
  <si>
    <t xml:space="preserve">                - Por retardo injustificado en el pago durante dos meses consecutivos. </t>
  </si>
  <si>
    <t xml:space="preserve">                - Por retardo injustificado en el pago durante tres meses no consecutivos. </t>
  </si>
  <si>
    <t xml:space="preserve">                - Por incumplimiento injustificado de las obligaciones contractuales durante dos meses consecutivos. </t>
  </si>
  <si>
    <t>               - Por incumplimiento injustificado de las obligaciones contractuales durante tres meses no consecutivos.</t>
  </si>
  <si>
    <r>
      <t xml:space="preserve">ARTÍCULO SEGUNDO. </t>
    </r>
    <r>
      <rPr>
        <b/>
        <sz val="11"/>
        <color theme="1"/>
        <rFont val="Arial"/>
        <family val="2"/>
      </rPr>
      <t>Uso.</t>
    </r>
    <r>
      <rPr>
        <sz val="11"/>
        <color theme="1"/>
        <rFont val="Arial"/>
        <family val="2"/>
      </rPr>
      <t xml:space="preserve"> Las instalaciones de la Institución sólo podrán ser usadas para la realización de actividades educativas, culturales, recreativas, deportivas y sociales de la respectiva comunidad educativa.</t>
    </r>
  </si>
  <si>
    <r>
      <t xml:space="preserve">ARTÍCULO CUARTO. </t>
    </r>
    <r>
      <rPr>
        <b/>
        <sz val="11"/>
        <rFont val="Arial"/>
        <family val="2"/>
      </rPr>
      <t>Aprobación.</t>
    </r>
    <r>
      <rPr>
        <sz val="11"/>
        <rFont val="Arial"/>
        <family val="2"/>
      </rPr>
      <t xml:space="preserve"> Mediante el presente documento se da vía libre al ordenador del gasto para elaborar los estudios previos del proceso, de conformidad con su manual de funcionamiento. </t>
    </r>
  </si>
  <si>
    <r>
      <t xml:space="preserve">ARTÍCULO QUINTO. </t>
    </r>
    <r>
      <rPr>
        <b/>
        <sz val="11"/>
        <rFont val="Arial"/>
        <family val="2"/>
      </rPr>
      <t>Apertura del proceso</t>
    </r>
    <r>
      <rPr>
        <sz val="11"/>
        <rFont val="Arial"/>
        <family val="2"/>
      </rPr>
      <t xml:space="preserve">. El proceso de selección iniciará oficialmente con la Invitación Pública firmada por la Rectoría. </t>
    </r>
  </si>
  <si>
    <r>
      <t xml:space="preserve">ARTÍCULO SÉPTIMO. </t>
    </r>
    <r>
      <rPr>
        <b/>
        <sz val="11"/>
        <rFont val="Arial"/>
        <family val="2"/>
      </rPr>
      <t>Cierre del proceso.</t>
    </r>
    <r>
      <rPr>
        <sz val="11"/>
        <rFont val="Arial"/>
        <family val="2"/>
      </rPr>
      <t xml:space="preserve"> Una vez vencido el término, el rector realizará acta de cierre con las propuestas recibidas. </t>
    </r>
  </si>
  <si>
    <t>Los Interesados en presentar oferta pública deberán presentar los siguientes documentos:</t>
  </si>
  <si>
    <t>Registro Unico Tributario (RUT), la actividad económica debe estar relacionada con la actividad a desarrolar</t>
  </si>
  <si>
    <t>a.</t>
  </si>
  <si>
    <t>b.</t>
  </si>
  <si>
    <t>c.</t>
  </si>
  <si>
    <t>d.</t>
  </si>
  <si>
    <t>e.</t>
  </si>
  <si>
    <t>f.</t>
  </si>
  <si>
    <t>g.</t>
  </si>
  <si>
    <t>h.</t>
  </si>
  <si>
    <t>i.</t>
  </si>
  <si>
    <t>Copia de la Cédula de Ciudadanía</t>
  </si>
  <si>
    <t>j.</t>
  </si>
  <si>
    <t>Certificados de Manipulación de Alimentos</t>
  </si>
  <si>
    <t>PRECIO</t>
  </si>
  <si>
    <r>
      <t xml:space="preserve">ARTÍCULO PRIMERO. </t>
    </r>
    <r>
      <rPr>
        <b/>
        <sz val="11"/>
        <color theme="1"/>
        <rFont val="Arial"/>
        <family val="2"/>
      </rPr>
      <t>Competencia.</t>
    </r>
    <r>
      <rPr>
        <sz val="11"/>
        <color theme="1"/>
        <rFont val="Arial"/>
        <family val="2"/>
      </rPr>
      <t xml:space="preserve"> De conformidad con el Decreto 1075 de 2015, corresponderá al Rector adelantar el procedimiento de contratación para la utilización por parte de terceros de los bienes muebles o inmuebles dispuestos para el uso del establecimiento educativo. Por tanto, será competencia del Rector adelantar las etapas previa, precontractual, contractual y poscontractual de los procesos para adjudicación de espacio dentro de los inmuebles de la Institución Educativa.</t>
    </r>
  </si>
  <si>
    <r>
      <t xml:space="preserve">ARTÍCULO TERCERO. </t>
    </r>
    <r>
      <rPr>
        <b/>
        <sz val="11"/>
        <color theme="1"/>
        <rFont val="Arial"/>
        <family val="2"/>
      </rPr>
      <t>Planeación.</t>
    </r>
    <r>
      <rPr>
        <sz val="11"/>
        <color theme="1"/>
        <rFont val="Arial"/>
        <family val="2"/>
      </rPr>
      <t xml:space="preserve"> Previo al inicio del proceso, se elaborará documento de Estudios Previos, en que se definirá la necesidad a suplir, así como la forma en que puede ser satisfecha. Así mismo, dicho documento  contiene como mínimo: </t>
    </r>
  </si>
  <si>
    <r>
      <t xml:space="preserve">                </t>
    </r>
    <r>
      <rPr>
        <sz val="11"/>
        <rFont val="Arial"/>
        <family val="2"/>
      </rPr>
      <t xml:space="preserve">a. Objeto del contrato a celebrar </t>
    </r>
  </si>
  <si>
    <t xml:space="preserve">                a. Partes </t>
  </si>
  <si>
    <t xml:space="preserve">                b. Valor </t>
  </si>
  <si>
    <t xml:space="preserve">                c. Duración </t>
  </si>
  <si>
    <t xml:space="preserve">                d. Obligaciones de las partes </t>
  </si>
  <si>
    <t xml:space="preserve">                e. Causales de terminación </t>
  </si>
  <si>
    <t xml:space="preserve">                - Que el contratista se encuentre en imposibilidad de continuar con la ejecución contractual y que no sea posible ceder el contrato. Para éstos efectos, deberá notificar por escrito a la INSTITUCIÓN con un mes de anticipación a la terminación del contrato. </t>
  </si>
  <si>
    <r>
      <t xml:space="preserve">ARTÍCULO DÉCIMO SÉPTIMO. </t>
    </r>
    <r>
      <rPr>
        <b/>
        <sz val="11"/>
        <rFont val="Arial"/>
        <family val="2"/>
      </rPr>
      <t>Archivo.</t>
    </r>
    <r>
      <rPr>
        <sz val="11"/>
        <rFont val="Arial"/>
        <family val="2"/>
      </rPr>
      <t xml:space="preserve"> En la Institución Educativa reposará el expediente del contrato, que contendrá la totalidad de los documentos generados durante la etapa de selección y demás documentos generados durante la ejecución del contrato.</t>
    </r>
  </si>
  <si>
    <r>
      <t xml:space="preserve">ARTÍCULO DÉCIMO CUARTO. </t>
    </r>
    <r>
      <rPr>
        <b/>
        <sz val="11"/>
        <rFont val="Arial"/>
        <family val="2"/>
      </rPr>
      <t>Supervisión.</t>
    </r>
    <r>
      <rPr>
        <sz val="11"/>
        <rFont val="Arial"/>
        <family val="2"/>
      </rPr>
      <t xml:space="preserve">  El Supervisor del contrato será el Rector. Dicha función será indelegable.</t>
    </r>
  </si>
  <si>
    <r>
      <t xml:space="preserve">ARTÍCULO DÉCIMO QUINTO. </t>
    </r>
    <r>
      <rPr>
        <b/>
        <sz val="11"/>
        <rFont val="Arial"/>
        <family val="2"/>
      </rPr>
      <t>Terminación</t>
    </r>
    <r>
      <rPr>
        <sz val="11"/>
        <rFont val="Arial"/>
        <family val="2"/>
      </rPr>
      <t xml:space="preserve"> </t>
    </r>
    <r>
      <rPr>
        <b/>
        <sz val="11"/>
        <rFont val="Arial"/>
        <family val="2"/>
      </rPr>
      <t>del</t>
    </r>
    <r>
      <rPr>
        <sz val="11"/>
        <rFont val="Arial"/>
        <family val="2"/>
      </rPr>
      <t xml:space="preserve"> </t>
    </r>
    <r>
      <rPr>
        <b/>
        <sz val="11"/>
        <rFont val="Arial"/>
        <family val="2"/>
      </rPr>
      <t>contrato:</t>
    </r>
    <r>
      <rPr>
        <sz val="11"/>
        <rFont val="Arial"/>
        <family val="2"/>
      </rPr>
      <t xml:space="preserve"> El presente contrato se dará por terminado por cualquiera de las siguientes causas: </t>
    </r>
  </si>
  <si>
    <r>
      <t xml:space="preserve">ARTÍCULO DÉCIMO SEGUNDO. </t>
    </r>
    <r>
      <rPr>
        <b/>
        <sz val="11"/>
        <rFont val="Arial"/>
        <family val="2"/>
      </rPr>
      <t>Contrato.</t>
    </r>
    <r>
      <rPr>
        <sz val="11"/>
        <rFont val="Arial"/>
        <family val="2"/>
      </rPr>
      <t xml:space="preserve"> El contrato siempre se celebrará por escrito dejando claridad como mínimo de los siguientes puntos: </t>
    </r>
  </si>
  <si>
    <r>
      <t xml:space="preserve">ARTÍCULO DÉCIMO PRIMERO. </t>
    </r>
    <r>
      <rPr>
        <b/>
        <sz val="11"/>
        <color theme="1"/>
        <rFont val="Arial"/>
        <family val="2"/>
      </rPr>
      <t>Declaratoria de Desierta</t>
    </r>
    <r>
      <rPr>
        <sz val="11"/>
        <color theme="1"/>
        <rFont val="Arial"/>
        <family val="2"/>
      </rPr>
      <t>. En caso de no presentarse propuestas, o que ninguna de las propuestas presentadas resulte habilitada durante el proceso, el mismo se declarará desierto mediante resolución rectoral. La resolución que declara desierto el proceso deberá ser publicada en la misma manera que se publicó la invitación. En caso de declararse desierto el proceso, se procederá a la publicación de una nueva invitación pública.</t>
    </r>
  </si>
  <si>
    <r>
      <t xml:space="preserve">ARTÍCULO DÉCIMO. </t>
    </r>
    <r>
      <rPr>
        <b/>
        <sz val="11"/>
        <color theme="1"/>
        <rFont val="Arial"/>
        <family val="2"/>
      </rPr>
      <t>Adjudicación.</t>
    </r>
    <r>
      <rPr>
        <sz val="11"/>
        <color theme="1"/>
        <rFont val="Arial"/>
        <family val="2"/>
      </rPr>
      <t xml:space="preserve"> El contrato será adjudicado al proponente habilitado con el puntaje más alto, mediante resolución rectoral. La resolución de adjudicación deberá ser publicada en la misma manera que se publicó la invitación.</t>
    </r>
  </si>
  <si>
    <r>
      <t xml:space="preserve">ARTÍCULO DÉCIMO TERCERO. </t>
    </r>
    <r>
      <rPr>
        <b/>
        <sz val="11"/>
        <rFont val="Arial"/>
        <family val="2"/>
      </rPr>
      <t>Inicio de ejecución</t>
    </r>
    <r>
      <rPr>
        <sz val="11"/>
        <rFont val="Arial"/>
        <family val="2"/>
      </rPr>
      <t xml:space="preserve">. La ejecución del contrato sólo podrá iniciar una vez se aprueben las garantías en caso de haberse exigido, y firmada por las partes la respectiva acta de inicio. </t>
    </r>
  </si>
  <si>
    <t>……………………………………</t>
  </si>
  <si>
    <t>Rector</t>
  </si>
  <si>
    <t>Representante Sector Productivo</t>
  </si>
  <si>
    <t>Representante Padres de Familia</t>
  </si>
  <si>
    <t>Representante Docentes</t>
  </si>
  <si>
    <t>Representante Estudiantes</t>
  </si>
  <si>
    <t>Representante Exalumnos</t>
  </si>
  <si>
    <t>……………….…………………….</t>
  </si>
  <si>
    <t>b.    Alterar precios sin previa autorización escrita de la Rectora ía del establecimiento.</t>
  </si>
  <si>
    <t>c.    Abrir el espacio en horas o días en que el plantel educativo no esté laborando, salvo autorización escrita de la Rectoría.</t>
  </si>
  <si>
    <t>f.     Admitir personal ajeno al plantel educativo en las instalaciones, salvo previa autorización de la Rectoría del plantel.</t>
  </si>
  <si>
    <t>g.    Efectuar mejoras o reformas al espacio destinado para el funcionamiento de la TIENDA ESCOLAR, PAPELERIA U OTRO ESPACIO, salvo autorización del Consejo Directivo.</t>
  </si>
  <si>
    <t>h.    Utilizar el local para pernoctar o realizar fiestas..</t>
  </si>
  <si>
    <t>1.  JUSTIFICACIÓN DE LA NECESIDAD, CONVENIENCIA Y OPORTUNIDAD</t>
  </si>
  <si>
    <t>La cafetería de la institución, no es un establecimiento comercial sino un servicio privado con destino a satisfacer las necesidades complementarias de la comunidad educativa.</t>
  </si>
  <si>
    <t>2. OBJETO DEL CONTRATO</t>
  </si>
  <si>
    <t>3. DURACIÓN DEL CONTRATO</t>
  </si>
  <si>
    <t>El Contrato a Suscribirse, tendrá una duración de:</t>
  </si>
  <si>
    <t>NUEVE</t>
  </si>
  <si>
    <t>meses.</t>
  </si>
  <si>
    <t>4. UBICACIÓN</t>
  </si>
  <si>
    <t xml:space="preserve">pagados en </t>
  </si>
  <si>
    <t>Cuotas iguales,</t>
  </si>
  <si>
    <t>6. FORMA DE PAGO</t>
  </si>
  <si>
    <t>Igualmente presentará copia de la consignación realizada al rector y/o tesorero(a) para su identificación y registro respectivo.</t>
  </si>
  <si>
    <r>
      <t>De conformidad con el artículo 65 de la ley 45 de 1990 “…el deudor está obligado a pagar intereses en caso de mora </t>
    </r>
    <r>
      <rPr>
        <b/>
        <sz val="11"/>
        <rFont val="Arial"/>
        <family val="2"/>
      </rPr>
      <t>y a partir de ella</t>
    </r>
    <r>
      <rPr>
        <sz val="11"/>
        <rFont val="Arial"/>
        <family val="2"/>
      </rPr>
      <t>”; lo anterior significa que el interés de mora empieza a “correr” a partir de la fecha en que se incurre en mora y por todo el tiempo que dure la misma.</t>
    </r>
  </si>
  <si>
    <t>7. OBLIGACIONES DE LAS PARTES</t>
  </si>
  <si>
    <t>7.1   OBLIGACIONES DE LA INSTITUCION EDUCATIVA:</t>
  </si>
  <si>
    <t>·         Adecuar las instalaciones concedidas en arrendamiento, con las condiciones de funcionamiento y salubridad óptimas que permitan la prestación de un servicio eficiente.</t>
  </si>
  <si>
    <t>·         Permitir el ingreso a la institución del contratista y sus proveedores  en los horarios establecidos para ello y los cuales constarán en el respectivo contrato y en el reglamento.</t>
  </si>
  <si>
    <t xml:space="preserve">7.2   OBLIGACIONES DEL CONTRATISTA: </t>
  </si>
  <si>
    <t>·         Aportar por cuenta y riesgo del contratista el personal suficiente para atender los requerimientos del servicio.</t>
  </si>
  <si>
    <t>·         El personal que prestará sus servicios debe estar capacitado de  acuerdo a la labor que vaya a desarrollar y observar una buena conducta y buen trato con los usuarios y funcionarios de la entidad.</t>
  </si>
  <si>
    <t>·         El contratista debe garantizar y responder por las respectivas afiliaciones  del personal  ARP, EPS  y las otras obligaciones patronales de ley y realizar los pagos mensuales correspondientes.</t>
  </si>
  <si>
    <t>·         En caso de incapacidad y ausencia del personal, estos deben ser reemplazados en un tiempo no mayor a un día.</t>
  </si>
  <si>
    <t>·         Presentar dentro de los primeros cinco días de la ejecución del contrato al consejo directivo,  un reglamento de funciones al que esta subordinado el personal de del contratista.</t>
  </si>
  <si>
    <t>·         El contratista deberá asumir los daños que se presenten en desarrollo del objeto contratado  o cuando se deriven de la negligencia o errores propias.</t>
  </si>
  <si>
    <t>·         Las prestaciones sociales, salarios  y demás emolumentos  o compensaciones  a que tengan derecho  los trabajadores correrán  por cuenta y riesgo del contratista, sin que exista ningún tipo de responsabilidad para la Institución.</t>
  </si>
  <si>
    <t>·         Las demás actividades inherentes al objeto del contrato.</t>
  </si>
  <si>
    <t>·         El contratista deberá aportar todos los electrodomésticos, enseres, pipeta de gas, enfriadores y demás elementos necesarios para el óptimo desarrollo de sus funciones. Y si la institución aporta algunos de ellos, deberá hacer entrega de los mismos al momento de la culminación del presente contrato.</t>
  </si>
  <si>
    <t>·         Deberá dejar en la portería el personal autorizado para el ingreso a la institución con su correspondiente identificación, lo mismo que los días y horarios en los que está autorizado.</t>
  </si>
  <si>
    <t>·         La tienda funcionará de lunes a viernes   cuando sea necesario por las actividades que se realizan en la institución educativa.</t>
  </si>
  <si>
    <t>8. REQUISITOS HABILITANTES</t>
  </si>
  <si>
    <t>·         No estar incurso en las causales de inhabilidad  e incompatibilidad establecidas en la legislación colombiana para la contratación pública</t>
  </si>
  <si>
    <t>·         Las personas jurídicas deben contar con un objeto social  que corresponda a lo solicitado de manera que no lo implique subcontratar  para suministrar el bien o servicio.</t>
  </si>
  <si>
    <t xml:space="preserve">·         Estar a paz y salvo por todo concepto de seguridad social y de aportes parafiscales de acuerdo con lo establecido por ley 789 de 2009, cuando en el año inmediatamente anterior hayan desarrollado un contrato de estas características. </t>
  </si>
  <si>
    <t>·         Estar a paz y salvo por todo concepto con cualquier institución educativa en la que se haya prestado servicio. Para cumplir con este requisito el proponente presentará declaración juramentada bajo gravedad de juramento de no estar en mora con esta o cualquier otra Institución Pública o Privada.</t>
  </si>
  <si>
    <t>·         Contar con experiencia en contratos similares por lo menos un año.</t>
  </si>
  <si>
    <t>DOCUMENTACIÓN PARA ENTREGAR</t>
  </si>
  <si>
    <t>Se debe entregar en Sobre Cerrado</t>
  </si>
  <si>
    <r>
      <t xml:space="preserve">Junto con la oferta económica se anexarán los siguientes documentos legajados en una carpeta </t>
    </r>
    <r>
      <rPr>
        <u/>
        <sz val="11"/>
        <rFont val="Arial"/>
        <family val="2"/>
      </rPr>
      <t>en el mismo orden que se indica:</t>
    </r>
  </si>
  <si>
    <t>Copia de la Planilla de Pago de la Seguridad Social vigente como Trabajador Independiente</t>
  </si>
  <si>
    <t>9. FACTOR DE SELECCIÓN</t>
  </si>
  <si>
    <t>11. FUNDAMENTOS JURÍDICOS QUE SOPORTAN LA CONTRATACION</t>
  </si>
  <si>
    <t xml:space="preserve">Los fundamentos jurídicos que soportan la modalidad de selección del contratista de la cafetería
escolar están estipulados en el Reglamento para dicho fin aprobado por el Consejo Directivo, que, a su vez, se soporta en el Decreto 1860 de 1994, que en su artículo 23 establece que “Las funciones del Consejo Directivo de los establecimientos educativos serán las siguientes: a. Tomar las decisiones que afecten el funcionamiento de la institución, excepto las que sean competencia de otra autoridad (…) l. Establecer el procedimiento para permitir el uso de las instalaciones en la realización de actividades educativas, culturales, recreativas, deportivas y sociales de la respectiva comunidad educativa (…)”. Soportado también en el Decreto Unificado de Educación 1510 de 2015, señala las funciones del Consejo Directivo. Estable que en relación con el Fondo de Servicios Educativos, el consejo directivo cumple las siguientes funciones: (…) 8. Autorizar al rector o director rural para la utilización por parte de terceros de los bienes muebles o inmuebles dispuestos para el uso del establecimiento educativo, bien sea gratuita u onerosamente, previa verificación del procedimiento establecido por dicho órgano escolar de conformidad con lo dispuesto en el Decreto 1860 de 1994 (…).” Y en el artículo 6° señala las funciones de los rectores con relación a los Fondos de Servicios Educativos, así: “Celebrar los contratos, suscribir los actos administrativos y ordenar los gastos con cargo a los recursos del Fondo de Servicios Educativos, de acuerdo con el flujo de caja y el plan operativo de la respectiva vigencia fiscal, previa disponibilidad presupuestal y de tesorería”. </t>
  </si>
  <si>
    <t>PROHIBICIONES</t>
  </si>
  <si>
    <t>10. ESTUDIO DE COSTOS</t>
  </si>
  <si>
    <t>……………………………</t>
  </si>
  <si>
    <t>AVISO DE INVITACIÓN PÚBLICA</t>
  </si>
  <si>
    <t>a.    Almacenar y expender productos diferentes a los ofrecidos y más cuando estos atenten contra la seguridad y la integridad de los estudiantes y de la comunidad educativa en general.</t>
  </si>
  <si>
    <t>VALOR MENSUAL MÍNIMO</t>
  </si>
  <si>
    <t>MESES DE DURACIÓN</t>
  </si>
  <si>
    <t>MESES</t>
  </si>
  <si>
    <t>Publicación de Invitación a Presentar Ofertas</t>
  </si>
  <si>
    <t xml:space="preserve">Plazo para entrega de Propuestas </t>
  </si>
  <si>
    <t>Resolución de Adjudicación</t>
  </si>
  <si>
    <t>Evaluación de Ofertas</t>
  </si>
  <si>
    <t>Respuesta Observaciones</t>
  </si>
  <si>
    <t>3. FORMA DE EVALUACIÓN DE LAS OFERTAS</t>
  </si>
  <si>
    <t>5. MONTO BASE MENSUAL A OFERTAR</t>
  </si>
  <si>
    <t>8. RIESGOS Y GARANTÍAS</t>
  </si>
  <si>
    <t>Riesgos: El Contratista para la prestación del servicio de tienda escolar, debe conocer los riesgos de seguridad industrial que están implícitos en la manipulación de artículos eléctricos, gasodomésticos, alimentos calientes, entre otros. Por tal motivo debe garantizar la adecuada manipulación de estos, evitando accidentes que puedan prevenirse.</t>
  </si>
  <si>
    <t>Garantías: El concesionario a quien se le adjudica la contratación, deberá presentar letras de cambio o pagaré firmado correspondiente al monto total del contrato.</t>
  </si>
  <si>
    <t>k.</t>
  </si>
  <si>
    <t>5. MONTO BASE A OFERTAR</t>
  </si>
  <si>
    <t xml:space="preserve">El monto base a ofertar empieza en </t>
  </si>
  <si>
    <t>El contrato estará sujeto al valor ofertado por la persona seleccionada.</t>
  </si>
  <si>
    <t>OFERENTE</t>
  </si>
  <si>
    <t>EVALUACIÓN DE PROPUESTAS</t>
  </si>
  <si>
    <t>REQUISITOS HABILITANTES</t>
  </si>
  <si>
    <t>* Certificado de Antecedentes de la Procuraduría</t>
  </si>
  <si>
    <t>* Certificado de Antecedentes Fiscales de la Contraloría General</t>
  </si>
  <si>
    <t>* Copia de la Cédula de Ciudadanía</t>
  </si>
  <si>
    <t>* Certificado De manipulación de Alimentos</t>
  </si>
  <si>
    <t>DOCUMENTO</t>
  </si>
  <si>
    <t>* Planilla de la Seguridad Social como Independiente</t>
  </si>
  <si>
    <t>* Certificados de experiencia</t>
  </si>
  <si>
    <t>* Rut Actualizado que tenga coincidencia en la actividad comercial a realizar</t>
  </si>
  <si>
    <t>Para la oferta económica con mayor puntaje en precio, se determina el cumplimiento de los requisitos habilitantes</t>
  </si>
  <si>
    <t>* Certificado de Antecedentes Penales Policía Nacional</t>
  </si>
  <si>
    <t>Que el artículo 11 Nral 1º y artículo 30 Nral 1º de la ley 80 de 1993, establece que será competencia del jefe o representante legal de la entidad, ordenar y dirigir la celebración de licitaciones o concursos públicos y para la escogencia del contratista</t>
  </si>
  <si>
    <t>NOMBRE DE LA INSTITUCIÓN:</t>
  </si>
  <si>
    <t>NÚMERO DE ACUERDO C.D.</t>
  </si>
  <si>
    <t>FECHA DEL ACUERDO C.D.</t>
  </si>
  <si>
    <t>ACUERDO Nº</t>
  </si>
  <si>
    <t>NÚMERO DE ACTA C.D.</t>
  </si>
  <si>
    <t>MONTO BASE MENSUAL</t>
  </si>
  <si>
    <t>MESES DE ARRENDAMIENTO</t>
  </si>
  <si>
    <t>UNO</t>
  </si>
  <si>
    <t>DOS</t>
  </si>
  <si>
    <t>TRES</t>
  </si>
  <si>
    <t>CUATRO</t>
  </si>
  <si>
    <t>CINCO</t>
  </si>
  <si>
    <t>SEIS</t>
  </si>
  <si>
    <t>SIETE</t>
  </si>
  <si>
    <t>OCHO</t>
  </si>
  <si>
    <t>DIEZ</t>
  </si>
  <si>
    <t>ONCE</t>
  </si>
  <si>
    <t>DIRECCIÓN TIENDA ESCOLAR</t>
  </si>
  <si>
    <t xml:space="preserve">El Espacio destinado para el funcionamiento de la tienda Escolar estará ubicado en la ciudad de </t>
  </si>
  <si>
    <t>Medellin , en las Instalaciones de la Institución Educativa, en la</t>
  </si>
  <si>
    <t>FECHA INICIO PROCESO</t>
  </si>
  <si>
    <t>FECHA CIERRE PROCESO</t>
  </si>
  <si>
    <t>FECHA EVALUACIÓN OFERTAS</t>
  </si>
  <si>
    <t>El Espacio destinado para el funcionamiento de la tienda Escolar estará ubicado en Medellín,</t>
  </si>
  <si>
    <t>en las instalaciones de la Instituciòn Educativa en la</t>
  </si>
  <si>
    <t>DOCUMENTO DE ESTUDIO PREVIO PARA LA CONCESIÓN DEL SERVICIO DE TIENDA ESCOLAR Y OTROS ESPACIOS</t>
  </si>
  <si>
    <t>FECHA DE CIERRE :</t>
  </si>
  <si>
    <t>ACTA DE CIERRE PARA EL PROCESO CONTRACTUAL DE ESPACIOS DESTINADOS PARA EL FUNCIONAMIENTO DE TIENDA ESCOLAR Y OTROS ESPACIOS.</t>
  </si>
  <si>
    <t>Experiencia en años</t>
  </si>
  <si>
    <t>Siguiendo el cronograma establecido en la invitación Pública, en la cual se inicial el proceso para la Concesión de los diferentes espacios destinado para el funcionamiento de TIENDA ESCOLAR Y OTROS ESPACIOS, posterior al cierre de propuestas, se califican las ofertas recibidas.</t>
  </si>
  <si>
    <t xml:space="preserve">Que conforme a lo previsto en la ley 80 de 1993 y decretos reglamentarios, en el presente proceso contractual existen propuestas hábiles para la adjudicación y que la propuesta hecha por el proponente: </t>
  </si>
  <si>
    <t>SI</t>
  </si>
  <si>
    <t>d.    Arrendar o subarrendar las instalaciones del Espacio en Concesión</t>
  </si>
  <si>
    <t>e.    Admitir alumnos  u otro tipo de personas dentro del espacio en Concesión, salvo previo contrato de trabajo conocido por la Rectoría del establecimiento.</t>
  </si>
  <si>
    <r>
      <t xml:space="preserve">ARTÍCULO OCTAVO. </t>
    </r>
    <r>
      <rPr>
        <b/>
        <sz val="11"/>
        <rFont val="Arial"/>
        <family val="2"/>
      </rPr>
      <t>Evaluación y forma de Selección</t>
    </r>
    <r>
      <rPr>
        <sz val="11"/>
        <rFont val="Arial"/>
        <family val="2"/>
      </rPr>
      <t xml:space="preserve">. Corresponde al  Ordenador del gasto la evaluación. Para el efecto deberá seguir el siguiente procedimiento: </t>
    </r>
  </si>
  <si>
    <t>FECHA RECEPCION</t>
  </si>
  <si>
    <t>HORA</t>
  </si>
  <si>
    <t>12. CRITERIO DE DESEMPATE</t>
  </si>
  <si>
    <t>En caso de presentarse empate entre dos o más oferentes, se adjudicará a la oferta que llegara primero.</t>
  </si>
  <si>
    <t>9. CRITERIO DE DESEMPATE</t>
  </si>
  <si>
    <t>ARTÍCULO DÉCIMO SEXTO. Prohibiciones del Contrato. Es función del adjudicatario atender exclusivamente la TIENDA ESCOLAR,  O CUALQUIER OTRO ESPACIO en Concesión y  por ningún motivo podrá intervenir en los procesos administrativos, académicos o de convivencia de la institución, por lo tanto el contratista tendrá además las siguientes prohibiciones:</t>
  </si>
  <si>
    <t>Se hará la verificación de criterios de evaluación y se asignará el respectivo puntaje, de acuerdo con el siguiente detalle, los proponentes obtendrán una calificación de 5 en 5 con respecto a las demás propuestas, en donde se evaluan estos factores:</t>
  </si>
  <si>
    <t>Propuesta económica con el valor mensual a ofertar y lista de productos a ofrecer con precio y marca</t>
  </si>
  <si>
    <t xml:space="preserve"> Certificado de antecedentes Penales de la Policia Nacional y Medidas Correctivas</t>
  </si>
  <si>
    <t>Propuesta del valor a ofertar y listado de productos a vender con precio y marca</t>
  </si>
  <si>
    <t>Certificado de Medidas Correctivas (policia nacional)</t>
  </si>
  <si>
    <t>LUGAR Y RESPONSABLE</t>
  </si>
  <si>
    <t>Siguiendo el cronograma establecido en la invitación Pública, en la cual se inicial el proceso para la Concesión de los diferentes espacios destinado para el funcionamiento de TIENDA ESCOLAR se cierra el proceso de recepción de ofertas siendo las 2:00 PM y certifica que recibió las siguientes propuestas:</t>
  </si>
  <si>
    <t>SE DEBEN LLENAR TODOS ESTOS DATOS, PARA QUE LAS TABLAS SE COMPLETEN</t>
  </si>
  <si>
    <t>Que para tal efecto se publicó en las carteleras y página web de la Institución, los documentos que respaldan la siguiente convocatoria publica.</t>
  </si>
  <si>
    <t>Que la presente Contratación fue autorizada por el Consejo Directivo y Cumple con los lineamientos propuestos en el Reglamento de Contratación.</t>
  </si>
  <si>
    <t>mensuales</t>
  </si>
  <si>
    <t>Mes Anticipado los primeros 10 días calendario del mes, Consignado en la cuenta de Ahorros denominada RECURSOS PROPIOS a nombre de la INSTITUCIÓN EDUCATIVA, la cual se especifica en el contrato.</t>
  </si>
  <si>
    <t>El no pago dentro de los primeros 10 días calendario del mes, generará intereses por mora a la máxima tasa permitida fijada por el Banco de la República.</t>
  </si>
  <si>
    <t>Mes Anticipado los primeros 10 días calendario del mes, Consignado en la cuenta de Ahorros denominada RECURSOS PROPIOS a nombre de la INSTITUCIÓN EDUCATIVA, la cual se especificará en el contrato.</t>
  </si>
  <si>
    <t>REGLAMENTACIÓN PARA LA CONTRATACIÓN DE ESPACIOS</t>
  </si>
  <si>
    <r>
      <t>ARTÍCULO SEXTO.</t>
    </r>
    <r>
      <rPr>
        <b/>
        <sz val="11"/>
        <color theme="1"/>
        <rFont val="Arial"/>
        <family val="2"/>
      </rPr>
      <t xml:space="preserve"> Invitación Pública</t>
    </r>
    <r>
      <rPr>
        <sz val="11"/>
        <color theme="1"/>
        <rFont val="Arial"/>
        <family val="2"/>
      </rPr>
      <t>. Se publicará en un lugar de la Institución Educativa de Fácil acceso al Público una invitación pública, en que se indicarán los elementos del contrato a celebrar, tal como figuran en el documento de estudios previos, así como el cronograma del proceso, en que constarán fechas, horas y lugar de las actuaciones bien definidos. En la misma invitación se debe indicar expresamente los requisitos habilitantes y evaluación de las propuestas, y los documentos que deben aportarse para acreditar dichos elementos. Tanto la invitación como los estudios previos y la resolución de apertura del proceso deben permanecer publicados un mínimo de dos (2) días calendario. Las propuestas deben entregarse en sobre cerrado, y no podrán ser abiertas hasta la evaluación de las propuestas.</t>
    </r>
  </si>
  <si>
    <t>30 PUNTOS</t>
  </si>
  <si>
    <t>CALIDAD Y VARIEDAD DE PRODUCTOS</t>
  </si>
  <si>
    <t>EXPERIENCIA SUPERIOR A UN AÑO</t>
  </si>
  <si>
    <t>Planilla de Pago de la Seguridad Social vigente como Independiente</t>
  </si>
  <si>
    <t>Certificados de Experiencia e Idoneidad de entidades en donde haya ejecutado el mismo contrato, superior a un año</t>
  </si>
  <si>
    <t>Certificado bajo Gravedad de Juramento de no estar en mora con otra entidad pública.</t>
  </si>
  <si>
    <r>
      <t xml:space="preserve">ARTÍCULO NOVENO. </t>
    </r>
    <r>
      <rPr>
        <b/>
        <sz val="11"/>
        <color theme="1"/>
        <rFont val="Arial"/>
        <family val="2"/>
      </rPr>
      <t>Traslado y Observaciones</t>
    </r>
    <r>
      <rPr>
        <sz val="11"/>
        <color theme="1"/>
        <rFont val="Arial"/>
        <family val="2"/>
      </rPr>
      <t>. El informe de evaluación será publicado un mínimo de un (1) día hábil, con el fin de que los oferentes puedan presentar por escrito las observaciones que consideren pertinentes. El Rector dará respuesta clara y por escrito a cada una de las observaciones presentadas, indicando las causas por las que se acoge o no cada observación.</t>
    </r>
  </si>
  <si>
    <t>Esta prestación de servicio se concede a cambio de una consignación mensual en dinero como
contraprestación al uso del espacio destinado, para atender a la totalidad de estudiantes de los diferentes niveles educativos. Conjuntamente con los bienes que se hallan en la misma y que se detallan en el inventario, descrito a fin de que se efectué la explotación económica de dicha tienda escolar por cuenta y riesgo del concesionario. Es de anotar que en todas las sedes de la Institución Educativa todos los estudiantes se benefician con el programa de NUTRICIÓN ESCOLAR.</t>
  </si>
  <si>
    <t>Para cada contrato se evaluará con base a los siguientes Puntos:</t>
  </si>
  <si>
    <t>Firma tentativa de Contrato</t>
  </si>
  <si>
    <t>Los Espacios a Ofertar, inician con el siguiente monto  mensual:</t>
  </si>
  <si>
    <t>PARA LA TIENDA PRINCIPAL</t>
  </si>
  <si>
    <t>VALOR MÁXIMO</t>
  </si>
  <si>
    <t>El valor propuesto, no debe superar el 10% del monto base, es decir un valor de:</t>
  </si>
  <si>
    <t>Por el que se reglamenta la contratación por Concesión del servicio de Tiendas Escolares y demás servicios que involucren el uso de la planta física de la Institución.</t>
  </si>
  <si>
    <t>A la institución Educativa, le corresponde sufragar los costos de mantenimiento preventivo y correctivo para el espacio destinado a la tienda Escolar. El contratista tendrá en cuenta que, además del costo acordado de mensualidades por la adjudicación, deberá aportar los costos correspondientes a la tienda escolar por servicios públicos para el momento de la contratación, la base es realizada por la Institución, aprobada por el Consejo Directivo y que se basaban en los equipos utilizados por el concesionario del año anterior. Este estudio hace parte elemental del proceso contractual.</t>
  </si>
  <si>
    <t>TIENDA ESCOLAR</t>
  </si>
  <si>
    <t>PAPELERIA</t>
  </si>
  <si>
    <t>total</t>
  </si>
  <si>
    <t>l.</t>
  </si>
  <si>
    <t>Protocolo de Bioseguridad Aprobado por el Municipio de Medellín</t>
  </si>
  <si>
    <t>La Institución Educativa es un estamento reconocido legamente como el conjunto de personas  y bienes promovida por las autoridades públicas cuya finalidad será prestar el servicio educativo. La Institución Educativa presta servicios de Educación en los niveles de Básica Primaria, Básica Secundaria, Media Académica. Durante este tiempo se precisa tener servicio de Tienda Escolar, con el fin de proveer el suministro de alimentos y otros específicos para la Comunidad Educativa en general conformada por los estudiantes, docentes, directivos y administrativos.</t>
  </si>
  <si>
    <t>Duración del Contrato</t>
  </si>
  <si>
    <t>Para el periodo comprendido entre los meses  de:</t>
  </si>
  <si>
    <t>Carteleras y página web</t>
  </si>
  <si>
    <t>Las propuestas y requisitos habilitantes, deberán ser entregados a traves del Correo electrónico:</t>
  </si>
  <si>
    <t>CORREO ELECTRONICO IE</t>
  </si>
  <si>
    <t>De acuerdo a la forma de selección establecida en la Invitación Pública, al mayor precio ofertado se le asignará un puntaje. Los demás obtendrán un puntaje de 5 en 5 con respecto a las demás ofertas.</t>
  </si>
  <si>
    <t>PUNTAJE VALOR</t>
  </si>
  <si>
    <t>Calidad</t>
  </si>
  <si>
    <t>Total</t>
  </si>
  <si>
    <t>* Protocolo de Bioseguridad</t>
  </si>
  <si>
    <t>Tomando en cuenta la calificación de puntaje por precio y experiencia, la oferta</t>
  </si>
  <si>
    <t>elegida por la Institución Educativa para el proceso de contratación de espacios es;</t>
  </si>
  <si>
    <t>identificado con cédula</t>
  </si>
  <si>
    <t>Por un valor total de:</t>
  </si>
  <si>
    <t>L.</t>
  </si>
  <si>
    <t>Certificado de inhabilidades por delitos sexuales</t>
  </si>
  <si>
    <t>Certificados de Experiencia e Idoneidad de entidades en donde haya ejecutado el mismo contrato.</t>
  </si>
  <si>
    <t>M</t>
  </si>
  <si>
    <t>carta juramentada de estar a paz y salvo con otras entidades.</t>
  </si>
  <si>
    <t>50 PUNTOS</t>
  </si>
  <si>
    <t>20 PUNTOS</t>
  </si>
  <si>
    <t>* Certificado De inhabilidades delitos sexuales a menores</t>
  </si>
  <si>
    <t>* carta juramentada de estar a paz y salvo con otras entidades.</t>
  </si>
  <si>
    <t>correo electronico o rectoria</t>
  </si>
  <si>
    <t xml:space="preserve">Rectoría </t>
  </si>
  <si>
    <t>Fecha de Fijacion</t>
  </si>
  <si>
    <t>Fecha de Desfijacion</t>
  </si>
  <si>
    <t xml:space="preserve">Constancia de Fijación </t>
  </si>
  <si>
    <t>firma _______________</t>
  </si>
  <si>
    <t>hora : 2: 00 pm</t>
  </si>
  <si>
    <t>hora : 8: 00 am</t>
  </si>
  <si>
    <t>enero  a   Noviembre</t>
  </si>
  <si>
    <t>Acogerse Protocolo de Bioseguridad Aprobado por el Municipio de Medellín de la institucion</t>
  </si>
  <si>
    <t>de enero a noviembre de 2022</t>
  </si>
  <si>
    <t>contratosmaestroarenasbetancur@gmail.com</t>
  </si>
  <si>
    <t>Contrato de Concesión de Espacios al interior de la Institución Educativa para el Funcionamiento de la(s) cafeteria, tienda(s) escolares 2 Sedes</t>
  </si>
  <si>
    <t>xxxx</t>
  </si>
  <si>
    <t>xxx</t>
  </si>
  <si>
    <t>valor en letras</t>
  </si>
  <si>
    <t>xxxxx</t>
  </si>
  <si>
    <t>Calendario escolar</t>
  </si>
  <si>
    <t>i.    Cumplir los protocolos de Bioseguridad de la Institución Educativa</t>
  </si>
  <si>
    <t>Calle 101 65 125</t>
  </si>
  <si>
    <t>Calle  98 A 65 120 y</t>
  </si>
  <si>
    <t>INSTITUCION EDUCATIVA MAESTRO ARENAS BETANCUR</t>
  </si>
  <si>
    <t>El valor propuesto, no debe superar el  valor de:</t>
  </si>
  <si>
    <r>
      <t xml:space="preserve">El valor propuesto, no debe </t>
    </r>
    <r>
      <rPr>
        <b/>
        <sz val="11"/>
        <color theme="1"/>
        <rFont val="Arial"/>
        <family val="2"/>
      </rPr>
      <t xml:space="preserve">superar </t>
    </r>
    <r>
      <rPr>
        <sz val="11"/>
        <color theme="1"/>
        <rFont val="Arial"/>
        <family val="2"/>
      </rPr>
      <t>el  valor de:</t>
    </r>
  </si>
  <si>
    <t>TIENDA ESCOLAR  2 sedes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</si>
</sst>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240A]d&quot; de &quot;mmmm&quot; de &quot;yyyy;@"/>
    <numFmt numFmtId="166" formatCode="[$-F800]dddd\,\ mmmm\ dd\,\ yyyy"/>
    <numFmt numFmtId="167" formatCode="&quot;$&quot;#,##0"/>
    <numFmt numFmtId="168" formatCode="&quot;$&quot;\ #,##0.00"/>
    <numFmt numFmtId="169" formatCode="&quot;$&quot;\ #,##0"/>
  </numFmts>
  <fonts count="42" x14ac:knownFonts="1">
    <font>
      <sz val="11"/>
      <color theme="1"/>
      <name val="Calibri"/>
      <family val="2"/>
      <scheme val="minor"/>
    </font>
    <font>
      <sz val="11"/>
      <color theme="1"/>
      <name val="Calibri"/>
      <family val="2"/>
      <scheme val="minor"/>
    </font>
    <font>
      <sz val="8"/>
      <color theme="1"/>
      <name val="Calibri"/>
      <family val="2"/>
      <scheme val="minor"/>
    </font>
    <font>
      <sz val="9"/>
      <color indexed="81"/>
      <name val="Tahoma"/>
      <family val="2"/>
    </font>
    <font>
      <b/>
      <sz val="9"/>
      <color indexed="81"/>
      <name val="Tahoma"/>
      <family val="2"/>
    </font>
    <font>
      <b/>
      <sz val="8"/>
      <color theme="1"/>
      <name val="Calibri"/>
      <family val="2"/>
      <scheme val="minor"/>
    </font>
    <font>
      <sz val="11"/>
      <color rgb="FF333333"/>
      <name val="Arial"/>
      <family val="2"/>
    </font>
    <font>
      <i/>
      <sz val="11"/>
      <color rgb="FF333333"/>
      <name val="Arial"/>
      <family val="2"/>
    </font>
    <font>
      <sz val="11"/>
      <color theme="1"/>
      <name val="Arial"/>
      <family val="2"/>
    </font>
    <font>
      <b/>
      <sz val="11"/>
      <color theme="1"/>
      <name val="Arial"/>
      <family val="2"/>
    </font>
    <font>
      <sz val="11"/>
      <name val="Arial"/>
      <family val="2"/>
    </font>
    <font>
      <sz val="11"/>
      <color rgb="FF000000"/>
      <name val="Arial"/>
      <family val="2"/>
    </font>
    <font>
      <b/>
      <sz val="11"/>
      <color rgb="FF000000"/>
      <name val="Arial"/>
      <family val="2"/>
    </font>
    <font>
      <u/>
      <sz val="11"/>
      <color theme="1"/>
      <name val="Arial"/>
      <family val="2"/>
    </font>
    <font>
      <b/>
      <u/>
      <sz val="11"/>
      <color rgb="FF000000"/>
      <name val="Arial"/>
      <family val="2"/>
    </font>
    <font>
      <b/>
      <i/>
      <u/>
      <sz val="11"/>
      <color theme="1"/>
      <name val="Arial"/>
      <family val="2"/>
    </font>
    <font>
      <b/>
      <sz val="11"/>
      <name val="Arial"/>
      <family val="2"/>
    </font>
    <font>
      <u/>
      <sz val="11"/>
      <name val="Arial"/>
      <family val="2"/>
    </font>
    <font>
      <b/>
      <sz val="11"/>
      <color theme="1"/>
      <name val="Calibri"/>
      <family val="2"/>
      <scheme val="minor"/>
    </font>
    <font>
      <sz val="12"/>
      <color theme="1"/>
      <name val="Arial"/>
      <family val="2"/>
    </font>
    <font>
      <sz val="9"/>
      <color theme="1"/>
      <name val="Arial"/>
      <family val="2"/>
    </font>
    <font>
      <sz val="9"/>
      <color rgb="FF000000"/>
      <name val="Arial"/>
      <family val="2"/>
    </font>
    <font>
      <b/>
      <sz val="10"/>
      <color theme="1"/>
      <name val="Arial"/>
      <family val="2"/>
    </font>
    <font>
      <b/>
      <sz val="12"/>
      <color theme="1"/>
      <name val="Arial"/>
      <family val="2"/>
    </font>
    <font>
      <b/>
      <sz val="14"/>
      <color theme="1"/>
      <name val="Arial"/>
      <family val="2"/>
    </font>
    <font>
      <b/>
      <sz val="12"/>
      <color rgb="FF000000"/>
      <name val="Arial"/>
      <family val="2"/>
    </font>
    <font>
      <sz val="14"/>
      <color theme="1"/>
      <name val="Calibri"/>
      <family val="2"/>
      <scheme val="minor"/>
    </font>
    <font>
      <sz val="11"/>
      <color theme="0"/>
      <name val="Arial"/>
      <family val="2"/>
    </font>
    <font>
      <sz val="11"/>
      <color rgb="FFFF0000"/>
      <name val="Calibri"/>
      <family val="2"/>
      <scheme val="minor"/>
    </font>
    <font>
      <sz val="11"/>
      <color rgb="FFFF0000"/>
      <name val="Arial"/>
      <family val="2"/>
    </font>
    <font>
      <b/>
      <sz val="9"/>
      <color theme="1"/>
      <name val="Arial"/>
      <family val="2"/>
    </font>
    <font>
      <b/>
      <sz val="11"/>
      <color rgb="FFFF0000"/>
      <name val="Arial"/>
      <family val="2"/>
    </font>
    <font>
      <b/>
      <u/>
      <sz val="11"/>
      <color theme="1"/>
      <name val="Arial"/>
      <family val="2"/>
    </font>
    <font>
      <sz val="10"/>
      <color rgb="FF000000"/>
      <name val="Arial"/>
      <family val="2"/>
    </font>
    <font>
      <u/>
      <sz val="11"/>
      <color rgb="FF000000"/>
      <name val="Arial"/>
      <family val="2"/>
    </font>
    <font>
      <sz val="8"/>
      <color theme="1"/>
      <name val="Arial"/>
      <family val="2"/>
    </font>
    <font>
      <sz val="10"/>
      <color theme="1"/>
      <name val="Arial"/>
      <family val="2"/>
    </font>
    <font>
      <b/>
      <sz val="8"/>
      <color theme="1"/>
      <name val="Arial"/>
      <family val="2"/>
    </font>
    <font>
      <b/>
      <u/>
      <sz val="9"/>
      <color rgb="FF000000"/>
      <name val="Arial"/>
      <family val="2"/>
    </font>
    <font>
      <b/>
      <u/>
      <sz val="10"/>
      <color rgb="FF000000"/>
      <name val="Arial"/>
      <family val="2"/>
    </font>
    <font>
      <u/>
      <sz val="11"/>
      <color theme="10"/>
      <name val="Calibri"/>
      <family val="2"/>
      <scheme val="minor"/>
    </font>
    <font>
      <sz val="8"/>
      <color rgb="FF000000"/>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40" fillId="0" borderId="0" applyNumberFormat="0" applyFill="0" applyBorder="0" applyAlignment="0" applyProtection="0"/>
  </cellStyleXfs>
  <cellXfs count="277">
    <xf numFmtId="0" fontId="0" fillId="0" borderId="0" xfId="0"/>
    <xf numFmtId="0" fontId="0" fillId="0" borderId="0" xfId="0" applyAlignment="1">
      <alignment horizontal="center"/>
    </xf>
    <xf numFmtId="0" fontId="5" fillId="0" borderId="0" xfId="0" applyFont="1" applyAlignment="1">
      <alignment horizontal="center"/>
    </xf>
    <xf numFmtId="0" fontId="0" fillId="0" borderId="3" xfId="0" applyBorder="1" applyAlignment="1">
      <alignment wrapText="1"/>
    </xf>
    <xf numFmtId="0" fontId="0" fillId="0" borderId="3" xfId="0" applyFill="1" applyBorder="1" applyAlignment="1">
      <alignment wrapText="1"/>
    </xf>
    <xf numFmtId="0" fontId="0" fillId="0" borderId="0" xfId="0"/>
    <xf numFmtId="0" fontId="6" fillId="0" borderId="3" xfId="0" applyFont="1" applyBorder="1" applyAlignment="1">
      <alignment horizontal="justify" vertical="center" wrapText="1"/>
    </xf>
    <xf numFmtId="0" fontId="0" fillId="0" borderId="3" xfId="0" applyBorder="1" applyAlignment="1">
      <alignment vertical="center" wrapText="1"/>
    </xf>
    <xf numFmtId="0" fontId="0" fillId="3" borderId="3" xfId="0" applyFill="1" applyBorder="1" applyAlignment="1">
      <alignment horizontal="center" vertical="center"/>
    </xf>
    <xf numFmtId="0" fontId="0" fillId="0" borderId="0" xfId="0" applyAlignment="1">
      <alignment horizontal="center" vertical="center"/>
    </xf>
    <xf numFmtId="0" fontId="6" fillId="0" borderId="3" xfId="0" applyFont="1" applyFill="1" applyBorder="1" applyAlignment="1">
      <alignment horizontal="justify" vertical="center" wrapText="1"/>
    </xf>
    <xf numFmtId="0" fontId="2" fillId="2" borderId="3" xfId="0" applyFont="1" applyFill="1" applyBorder="1"/>
    <xf numFmtId="0" fontId="6" fillId="0" borderId="10" xfId="0" applyFont="1" applyFill="1" applyBorder="1" applyAlignment="1">
      <alignment horizontal="justify" vertical="center" wrapText="1"/>
    </xf>
    <xf numFmtId="0" fontId="8" fillId="0" borderId="0" xfId="0" applyFont="1"/>
    <xf numFmtId="0" fontId="9" fillId="0" borderId="0" xfId="0" applyFont="1"/>
    <xf numFmtId="17" fontId="8" fillId="0" borderId="0" xfId="0" quotePrefix="1" applyNumberFormat="1" applyFont="1"/>
    <xf numFmtId="0" fontId="9" fillId="0" borderId="0" xfId="0" applyFont="1" applyAlignment="1">
      <alignment horizontal="center"/>
    </xf>
    <xf numFmtId="0" fontId="8" fillId="0" borderId="0" xfId="0" applyFont="1" applyAlignment="1">
      <alignment horizontal="left"/>
    </xf>
    <xf numFmtId="0" fontId="8" fillId="0" borderId="0" xfId="0" applyFont="1" applyFill="1" applyBorder="1" applyAlignment="1">
      <alignment horizontal="left"/>
    </xf>
    <xf numFmtId="0" fontId="8" fillId="0" borderId="0" xfId="0" applyFont="1" applyAlignment="1">
      <alignment horizontal="left" vertical="center"/>
    </xf>
    <xf numFmtId="0" fontId="11" fillId="0" borderId="0" xfId="0" applyFont="1" applyAlignment="1">
      <alignment horizontal="left"/>
    </xf>
    <xf numFmtId="0" fontId="8" fillId="0" borderId="0" xfId="0" applyFont="1" applyAlignment="1">
      <alignment horizontal="center"/>
    </xf>
    <xf numFmtId="0" fontId="8" fillId="0" borderId="0" xfId="0" applyFont="1" applyAlignment="1">
      <alignment horizontal="right"/>
    </xf>
    <xf numFmtId="0" fontId="9" fillId="0" borderId="3" xfId="0" applyFont="1" applyBorder="1" applyAlignment="1">
      <alignment horizontal="center"/>
    </xf>
    <xf numFmtId="14" fontId="9" fillId="0" borderId="3" xfId="0" applyNumberFormat="1" applyFont="1" applyBorder="1"/>
    <xf numFmtId="14" fontId="9" fillId="4" borderId="3" xfId="0" applyNumberFormat="1" applyFont="1" applyFill="1" applyBorder="1"/>
    <xf numFmtId="0" fontId="8" fillId="0" borderId="0" xfId="0" applyFont="1" applyAlignment="1"/>
    <xf numFmtId="0" fontId="8" fillId="0" borderId="0" xfId="0" applyFont="1" applyAlignment="1">
      <alignment horizontal="left" wrapText="1"/>
    </xf>
    <xf numFmtId="0" fontId="9" fillId="0" borderId="0" xfId="0" applyFont="1" applyAlignment="1">
      <alignment horizontal="left" vertical="center"/>
    </xf>
    <xf numFmtId="0" fontId="12" fillId="0" borderId="0" xfId="0" applyFont="1" applyAlignment="1"/>
    <xf numFmtId="17" fontId="12" fillId="0" borderId="0" xfId="0" applyNumberFormat="1" applyFont="1" applyAlignment="1"/>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xf numFmtId="0" fontId="8" fillId="0" borderId="0" xfId="0" applyFont="1" applyAlignment="1">
      <alignment horizontal="left" vertical="center" wrapText="1"/>
    </xf>
    <xf numFmtId="0" fontId="9" fillId="0" borderId="0" xfId="0" applyFont="1" applyFill="1" applyBorder="1" applyAlignment="1">
      <alignment horizontal="left"/>
    </xf>
    <xf numFmtId="0" fontId="8" fillId="4" borderId="0" xfId="0" applyFont="1" applyFill="1" applyBorder="1" applyAlignment="1">
      <alignment horizontal="left"/>
    </xf>
    <xf numFmtId="0" fontId="10" fillId="0" borderId="0" xfId="0" applyFont="1" applyAlignment="1">
      <alignment vertical="top"/>
    </xf>
    <xf numFmtId="0" fontId="10" fillId="0" borderId="0" xfId="0" applyFont="1" applyAlignment="1">
      <alignment horizontal="center" vertical="center" wrapText="1"/>
    </xf>
    <xf numFmtId="0" fontId="11" fillId="0" borderId="0" xfId="0" applyFont="1" applyAlignment="1">
      <alignment horizontal="left" vertical="center"/>
    </xf>
    <xf numFmtId="0" fontId="16" fillId="0" borderId="0" xfId="0" applyFont="1" applyAlignment="1">
      <alignment horizontal="left" vertical="center"/>
    </xf>
    <xf numFmtId="0" fontId="12" fillId="0" borderId="0" xfId="0" applyFont="1" applyAlignment="1">
      <alignment horizontal="center" vertical="center"/>
    </xf>
    <xf numFmtId="0" fontId="8" fillId="0" borderId="0" xfId="0" applyFont="1" applyFill="1" applyBorder="1" applyAlignment="1">
      <alignment horizontal="right"/>
    </xf>
    <xf numFmtId="0" fontId="8" fillId="0" borderId="0" xfId="0" applyFont="1" applyBorder="1" applyAlignment="1">
      <alignment horizontal="left"/>
    </xf>
    <xf numFmtId="14" fontId="9" fillId="0" borderId="0" xfId="0" applyNumberFormat="1" applyFont="1" applyBorder="1"/>
    <xf numFmtId="0" fontId="9" fillId="0" borderId="0" xfId="0" applyFont="1" applyBorder="1" applyAlignment="1">
      <alignment horizontal="center"/>
    </xf>
    <xf numFmtId="0" fontId="8" fillId="0" borderId="0" xfId="0" applyFont="1" applyAlignment="1">
      <alignment vertical="top" wrapText="1"/>
    </xf>
    <xf numFmtId="0" fontId="9" fillId="0" borderId="0" xfId="0" applyFont="1" applyAlignment="1">
      <alignment vertical="top"/>
    </xf>
    <xf numFmtId="2" fontId="20" fillId="0" borderId="0" xfId="0" applyNumberFormat="1" applyFont="1" applyAlignment="1">
      <alignment horizontal="right"/>
    </xf>
    <xf numFmtId="0" fontId="20" fillId="0" borderId="0" xfId="0" applyFont="1"/>
    <xf numFmtId="0" fontId="8" fillId="0" borderId="9" xfId="0" applyFont="1" applyBorder="1" applyAlignment="1">
      <alignment horizontal="center"/>
    </xf>
    <xf numFmtId="0" fontId="0" fillId="0" borderId="0" xfId="0" applyProtection="1">
      <protection hidden="1"/>
    </xf>
    <xf numFmtId="0" fontId="10" fillId="4" borderId="0" xfId="0" applyFont="1" applyFill="1" applyAlignment="1">
      <alignment horizontal="center" vertical="center" wrapText="1"/>
    </xf>
    <xf numFmtId="0" fontId="8" fillId="0" borderId="0" xfId="0" applyFont="1" applyFill="1"/>
    <xf numFmtId="0" fontId="9" fillId="0" borderId="0" xfId="0" applyFont="1" applyFill="1" applyAlignment="1">
      <alignment horizontal="center"/>
    </xf>
    <xf numFmtId="164" fontId="8" fillId="4" borderId="0" xfId="1" applyFont="1" applyFill="1" applyBorder="1" applyAlignment="1">
      <alignment horizontal="right"/>
    </xf>
    <xf numFmtId="14" fontId="9" fillId="0" borderId="3" xfId="0" applyNumberFormat="1" applyFont="1" applyBorder="1" applyAlignment="1">
      <alignment horizontal="right"/>
    </xf>
    <xf numFmtId="0" fontId="8" fillId="0" borderId="0" xfId="0" applyFont="1" applyProtection="1">
      <protection locked="0"/>
    </xf>
    <xf numFmtId="0" fontId="9" fillId="0" borderId="0" xfId="0" applyFont="1" applyProtection="1">
      <protection locked="0"/>
    </xf>
    <xf numFmtId="0" fontId="9" fillId="0" borderId="3" xfId="0" applyFont="1" applyBorder="1" applyProtection="1">
      <protection locked="0"/>
    </xf>
    <xf numFmtId="0" fontId="8" fillId="0" borderId="3" xfId="0" applyFont="1" applyBorder="1" applyProtection="1">
      <protection locked="0"/>
    </xf>
    <xf numFmtId="0" fontId="10" fillId="0" borderId="0" xfId="0" applyFont="1" applyAlignment="1" applyProtection="1">
      <alignment vertical="center" wrapText="1"/>
      <protection locked="0"/>
    </xf>
    <xf numFmtId="0" fontId="8"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5" borderId="3" xfId="0" applyFont="1" applyFill="1" applyBorder="1" applyAlignment="1" applyProtection="1">
      <protection locked="0"/>
    </xf>
    <xf numFmtId="0" fontId="8" fillId="0" borderId="0" xfId="0" applyFont="1" applyBorder="1" applyProtection="1">
      <protection locked="0"/>
    </xf>
    <xf numFmtId="0" fontId="8" fillId="0" borderId="0" xfId="0" applyFont="1" applyAlignment="1" applyProtection="1">
      <alignment vertical="center" wrapText="1"/>
      <protection locked="0"/>
    </xf>
    <xf numFmtId="0" fontId="11" fillId="0" borderId="0" xfId="0" applyFont="1" applyAlignment="1" applyProtection="1">
      <alignment horizontal="left" wrapText="1"/>
      <protection locked="0"/>
    </xf>
    <xf numFmtId="0" fontId="11" fillId="0" borderId="6" xfId="0" applyFont="1" applyBorder="1" applyAlignment="1" applyProtection="1">
      <alignment wrapText="1"/>
      <protection locked="0"/>
    </xf>
    <xf numFmtId="0" fontId="8" fillId="0" borderId="0" xfId="0" applyFont="1" applyAlignment="1" applyProtection="1">
      <alignment horizontal="left" wrapText="1"/>
      <protection locked="0"/>
    </xf>
    <xf numFmtId="0" fontId="8" fillId="0" borderId="0" xfId="0" applyFont="1" applyProtection="1">
      <protection hidden="1"/>
    </xf>
    <xf numFmtId="0" fontId="9" fillId="0" borderId="0" xfId="0" applyFont="1" applyProtection="1">
      <protection hidden="1"/>
    </xf>
    <xf numFmtId="0" fontId="9" fillId="0" borderId="0" xfId="0" applyFont="1" applyAlignment="1" applyProtection="1">
      <alignment horizontal="center"/>
      <protection hidden="1"/>
    </xf>
    <xf numFmtId="0" fontId="8" fillId="0" borderId="0" xfId="0" applyFont="1" applyAlignment="1" applyProtection="1">
      <alignment horizontal="center"/>
      <protection hidden="1"/>
    </xf>
    <xf numFmtId="0" fontId="10"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protection hidden="1"/>
    </xf>
    <xf numFmtId="0" fontId="12" fillId="0" borderId="0" xfId="0" applyFont="1" applyAlignment="1" applyProtection="1">
      <alignment horizontal="center"/>
      <protection hidden="1"/>
    </xf>
    <xf numFmtId="0" fontId="9" fillId="0" borderId="0" xfId="0" applyFont="1" applyAlignment="1" applyProtection="1">
      <alignment horizontal="right"/>
      <protection hidden="1"/>
    </xf>
    <xf numFmtId="0" fontId="8" fillId="0" borderId="0" xfId="0" applyFont="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22" fillId="0" borderId="3"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protection hidden="1"/>
    </xf>
    <xf numFmtId="0" fontId="8" fillId="0" borderId="3" xfId="0" applyFont="1" applyBorder="1" applyProtection="1">
      <protection hidden="1"/>
    </xf>
    <xf numFmtId="0" fontId="9" fillId="0" borderId="0" xfId="0" applyFont="1" applyAlignment="1" applyProtection="1">
      <alignment horizontal="left" vertical="center"/>
      <protection hidden="1"/>
    </xf>
    <xf numFmtId="0" fontId="21" fillId="0" borderId="0" xfId="0" applyFont="1" applyBorder="1" applyAlignment="1" applyProtection="1">
      <alignment vertical="center"/>
      <protection hidden="1"/>
    </xf>
    <xf numFmtId="0" fontId="8" fillId="0" borderId="0" xfId="0" applyFont="1" applyBorder="1" applyProtection="1">
      <protection hidden="1"/>
    </xf>
    <xf numFmtId="0" fontId="8" fillId="0" borderId="0" xfId="0" applyFont="1" applyAlignment="1" applyProtection="1">
      <alignment vertical="center"/>
      <protection hidden="1"/>
    </xf>
    <xf numFmtId="0" fontId="8" fillId="0" borderId="0" xfId="0" applyFont="1" applyAlignment="1" applyProtection="1">
      <alignment vertical="center" wrapText="1"/>
      <protection hidden="1"/>
    </xf>
    <xf numFmtId="0" fontId="13" fillId="0" borderId="0" xfId="0" applyFont="1" applyFill="1" applyBorder="1" applyAlignment="1" applyProtection="1">
      <alignment horizontal="center" wrapText="1"/>
      <protection hidden="1"/>
    </xf>
    <xf numFmtId="0" fontId="14" fillId="0" borderId="0" xfId="0" applyFont="1" applyAlignment="1" applyProtection="1">
      <alignment horizontal="left" wrapText="1"/>
      <protection hidden="1"/>
    </xf>
    <xf numFmtId="0" fontId="11" fillId="0" borderId="0" xfId="0" applyFont="1" applyAlignment="1" applyProtection="1">
      <alignment horizontal="justify"/>
      <protection hidden="1"/>
    </xf>
    <xf numFmtId="0" fontId="8" fillId="0" borderId="1" xfId="0" applyFont="1" applyBorder="1" applyProtection="1">
      <protection hidden="1"/>
    </xf>
    <xf numFmtId="0" fontId="18" fillId="0" borderId="0" xfId="0" applyFont="1"/>
    <xf numFmtId="0" fontId="18" fillId="0" borderId="11" xfId="0" applyFont="1" applyBorder="1"/>
    <xf numFmtId="0" fontId="18" fillId="0" borderId="16" xfId="0" applyFont="1" applyBorder="1"/>
    <xf numFmtId="0" fontId="18" fillId="0" borderId="12" xfId="0" applyFont="1" applyBorder="1"/>
    <xf numFmtId="0" fontId="0" fillId="0" borderId="0" xfId="0" applyProtection="1"/>
    <xf numFmtId="0" fontId="0" fillId="0" borderId="0" xfId="0" applyProtection="1">
      <protection locked="0"/>
    </xf>
    <xf numFmtId="0" fontId="26" fillId="6" borderId="19" xfId="0" applyFont="1" applyFill="1" applyBorder="1" applyAlignment="1" applyProtection="1">
      <alignment horizontal="right"/>
      <protection locked="0"/>
    </xf>
    <xf numFmtId="14" fontId="26" fillId="6" borderId="20" xfId="0" applyNumberFormat="1" applyFont="1" applyFill="1" applyBorder="1" applyProtection="1">
      <protection locked="0"/>
    </xf>
    <xf numFmtId="14" fontId="26" fillId="6" borderId="19" xfId="0" applyNumberFormat="1" applyFont="1" applyFill="1" applyBorder="1" applyProtection="1">
      <protection locked="0"/>
    </xf>
    <xf numFmtId="14" fontId="26" fillId="6" borderId="15" xfId="0" applyNumberFormat="1" applyFont="1" applyFill="1" applyBorder="1" applyProtection="1">
      <protection locked="0"/>
    </xf>
    <xf numFmtId="167" fontId="26" fillId="6" borderId="19" xfId="0" applyNumberFormat="1" applyFont="1" applyFill="1" applyBorder="1" applyProtection="1">
      <protection locked="0"/>
    </xf>
    <xf numFmtId="1" fontId="26" fillId="6" borderId="20" xfId="0" applyNumberFormat="1" applyFont="1" applyFill="1" applyBorder="1" applyProtection="1">
      <protection locked="0"/>
    </xf>
    <xf numFmtId="0" fontId="8" fillId="0" borderId="0" xfId="0" applyFont="1" applyAlignment="1">
      <alignment horizontal="left" vertical="center" wrapText="1"/>
    </xf>
    <xf numFmtId="164" fontId="8" fillId="4" borderId="0" xfId="1" applyFont="1" applyFill="1" applyAlignment="1">
      <alignment horizontal="left"/>
    </xf>
    <xf numFmtId="0" fontId="22" fillId="0" borderId="3" xfId="0" applyFont="1" applyBorder="1" applyAlignment="1" applyProtection="1">
      <protection locked="0"/>
    </xf>
    <xf numFmtId="0" fontId="26" fillId="6" borderId="15" xfId="0" quotePrefix="1" applyFont="1" applyFill="1" applyBorder="1" applyProtection="1">
      <protection locked="0"/>
    </xf>
    <xf numFmtId="0" fontId="8" fillId="0" borderId="0" xfId="0" applyFont="1" applyAlignment="1">
      <alignment vertical="center"/>
    </xf>
    <xf numFmtId="0" fontId="27" fillId="0" borderId="0" xfId="0" applyFont="1" applyAlignment="1">
      <alignment horizontal="left"/>
    </xf>
    <xf numFmtId="0" fontId="8" fillId="0" borderId="0" xfId="0" applyFont="1" applyFill="1" applyBorder="1" applyAlignment="1" applyProtection="1">
      <alignment wrapText="1"/>
      <protection locked="0"/>
    </xf>
    <xf numFmtId="0" fontId="8" fillId="0" borderId="0" xfId="0" applyFont="1" applyFill="1" applyBorder="1" applyAlignment="1" applyProtection="1">
      <alignment horizontal="left"/>
      <protection locked="0"/>
    </xf>
    <xf numFmtId="0" fontId="22" fillId="0" borderId="0" xfId="0" applyFont="1"/>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vertical="center"/>
    </xf>
    <xf numFmtId="0" fontId="9" fillId="0" borderId="0" xfId="0" applyFont="1" applyAlignment="1">
      <alignment horizontal="left"/>
    </xf>
    <xf numFmtId="0" fontId="8" fillId="0" borderId="0" xfId="0" applyFont="1" applyAlignment="1">
      <alignment horizontal="left" vertical="center" wrapText="1"/>
    </xf>
    <xf numFmtId="0" fontId="8" fillId="0" borderId="6" xfId="0" applyFont="1" applyFill="1" applyBorder="1" applyAlignment="1">
      <alignment horizontal="right"/>
    </xf>
    <xf numFmtId="164" fontId="8" fillId="4" borderId="0" xfId="1" applyFont="1" applyFill="1" applyBorder="1" applyAlignment="1">
      <alignment horizontal="left"/>
    </xf>
    <xf numFmtId="0" fontId="8" fillId="0" borderId="0" xfId="0" applyFont="1" applyAlignment="1">
      <alignment horizontal="left" wrapText="1"/>
    </xf>
    <xf numFmtId="0" fontId="8" fillId="0" borderId="0" xfId="0" applyFont="1" applyAlignment="1">
      <alignment horizontal="left" wrapText="1"/>
    </xf>
    <xf numFmtId="16" fontId="26" fillId="6" borderId="19" xfId="0" quotePrefix="1" applyNumberFormat="1" applyFont="1" applyFill="1" applyBorder="1" applyProtection="1">
      <protection locked="0"/>
    </xf>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xf>
    <xf numFmtId="0" fontId="18" fillId="0" borderId="0" xfId="0" applyFont="1" applyFill="1" applyBorder="1"/>
    <xf numFmtId="1" fontId="26" fillId="6" borderId="20" xfId="0" applyNumberFormat="1" applyFont="1" applyFill="1" applyBorder="1" applyAlignment="1" applyProtection="1">
      <alignment horizontal="right"/>
      <protection locked="0"/>
    </xf>
    <xf numFmtId="0" fontId="32" fillId="0" borderId="0" xfId="0" applyFont="1" applyAlignment="1">
      <alignment horizontal="left" vertical="center"/>
    </xf>
    <xf numFmtId="0" fontId="31" fillId="7" borderId="9" xfId="0" applyFont="1" applyFill="1" applyBorder="1" applyAlignment="1" applyProtection="1">
      <alignment vertical="center" wrapText="1"/>
      <protection locked="0"/>
    </xf>
    <xf numFmtId="164" fontId="29" fillId="0" borderId="0" xfId="1" applyFont="1" applyFill="1" applyBorder="1" applyAlignment="1" applyProtection="1">
      <alignment wrapText="1"/>
      <protection locked="0"/>
    </xf>
    <xf numFmtId="0" fontId="11" fillId="0" borderId="0" xfId="0" applyFont="1" applyBorder="1" applyAlignment="1" applyProtection="1">
      <alignment horizontal="left"/>
      <protection hidden="1"/>
    </xf>
    <xf numFmtId="3" fontId="31" fillId="0" borderId="0" xfId="0" applyNumberFormat="1" applyFont="1" applyFill="1" applyBorder="1" applyAlignment="1" applyProtection="1">
      <alignment wrapText="1"/>
      <protection locked="0"/>
    </xf>
    <xf numFmtId="0" fontId="34" fillId="0" borderId="0" xfId="0" applyFont="1" applyAlignment="1">
      <alignment horizontal="left" vertical="center"/>
    </xf>
    <xf numFmtId="14" fontId="20" fillId="0" borderId="0" xfId="0" applyNumberFormat="1" applyFont="1" applyAlignment="1">
      <alignment wrapText="1"/>
    </xf>
    <xf numFmtId="0" fontId="35" fillId="0" borderId="0" xfId="0" applyFont="1" applyAlignment="1"/>
    <xf numFmtId="0" fontId="20" fillId="0" borderId="0" xfId="0" applyFont="1" applyAlignment="1">
      <alignment wrapText="1"/>
    </xf>
    <xf numFmtId="18" fontId="36" fillId="0" borderId="3" xfId="0" applyNumberFormat="1" applyFont="1" applyFill="1" applyBorder="1" applyAlignment="1" applyProtection="1">
      <protection locked="0"/>
    </xf>
    <xf numFmtId="0" fontId="8" fillId="0" borderId="3" xfId="0" applyFont="1" applyFill="1" applyBorder="1" applyAlignment="1" applyProtection="1">
      <protection locked="0"/>
    </xf>
    <xf numFmtId="0" fontId="10" fillId="0" borderId="0" xfId="0" applyFont="1" applyFill="1" applyAlignment="1" applyProtection="1">
      <alignment horizontal="left" vertical="center" wrapText="1"/>
      <protection locked="0"/>
    </xf>
    <xf numFmtId="0" fontId="8" fillId="0" borderId="0" xfId="0" applyFont="1" applyFill="1" applyAlignment="1" applyProtection="1">
      <alignment horizontal="left"/>
      <protection locked="0"/>
    </xf>
    <xf numFmtId="0" fontId="22" fillId="0" borderId="3" xfId="0" applyFont="1" applyFill="1" applyBorder="1" applyAlignment="1" applyProtection="1">
      <protection locked="0"/>
    </xf>
    <xf numFmtId="0" fontId="22" fillId="0" borderId="3" xfId="0" applyFont="1" applyFill="1" applyBorder="1" applyAlignment="1" applyProtection="1">
      <protection hidden="1"/>
    </xf>
    <xf numFmtId="0" fontId="35" fillId="0" borderId="3" xfId="0" applyFont="1" applyFill="1" applyBorder="1" applyAlignment="1" applyProtection="1">
      <protection locked="0"/>
    </xf>
    <xf numFmtId="0" fontId="37" fillId="0" borderId="3" xfId="0" applyFont="1" applyBorder="1" applyAlignment="1" applyProtection="1">
      <alignment horizontal="center"/>
      <protection locked="0"/>
    </xf>
    <xf numFmtId="0" fontId="38" fillId="0" borderId="0" xfId="0" applyFont="1" applyAlignment="1">
      <alignment horizontal="left" vertical="center"/>
    </xf>
    <xf numFmtId="0" fontId="33" fillId="0" borderId="0" xfId="0" applyFont="1" applyAlignment="1"/>
    <xf numFmtId="0" fontId="36" fillId="0" borderId="0" xfId="0" applyFont="1" applyAlignment="1">
      <alignment horizontal="left" wrapText="1"/>
    </xf>
    <xf numFmtId="0" fontId="33" fillId="0" borderId="0" xfId="0" applyFont="1" applyAlignment="1">
      <alignment horizontal="left"/>
    </xf>
    <xf numFmtId="0" fontId="33" fillId="0" borderId="0" xfId="0" applyFont="1" applyAlignment="1">
      <alignment horizontal="left" vertical="center"/>
    </xf>
    <xf numFmtId="0" fontId="36" fillId="0" borderId="0" xfId="0" applyFont="1" applyAlignment="1">
      <alignment horizontal="left" vertical="center" wrapText="1"/>
    </xf>
    <xf numFmtId="0" fontId="33" fillId="0" borderId="0" xfId="0" applyFont="1" applyAlignment="1">
      <alignment horizontal="left" vertical="center" wrapText="1"/>
    </xf>
    <xf numFmtId="0" fontId="39" fillId="0" borderId="0" xfId="0" applyFont="1" applyAlignment="1">
      <alignment horizontal="left" vertical="center"/>
    </xf>
    <xf numFmtId="0" fontId="40" fillId="6" borderId="12" xfId="2" applyFill="1" applyBorder="1" applyAlignment="1">
      <alignment horizontal="right"/>
    </xf>
    <xf numFmtId="3" fontId="16" fillId="9" borderId="0" xfId="0" applyNumberFormat="1" applyFont="1" applyFill="1" applyBorder="1" applyAlignment="1" applyProtection="1">
      <alignment wrapText="1"/>
      <protection locked="0"/>
    </xf>
    <xf numFmtId="0" fontId="41" fillId="6" borderId="0" xfId="0" applyFont="1" applyFill="1" applyAlignment="1">
      <alignment horizontal="right"/>
    </xf>
    <xf numFmtId="0" fontId="22" fillId="0" borderId="0" xfId="0" applyFont="1" applyFill="1" applyAlignment="1">
      <alignment horizontal="center"/>
    </xf>
    <xf numFmtId="0" fontId="36" fillId="0" borderId="0" xfId="0" applyFont="1"/>
    <xf numFmtId="0" fontId="21" fillId="6" borderId="0" xfId="0" applyFont="1" applyFill="1" applyAlignment="1">
      <alignment horizontal="right"/>
    </xf>
    <xf numFmtId="0" fontId="36" fillId="0" borderId="0" xfId="0" applyFont="1" applyFill="1" applyAlignment="1">
      <alignment horizontal="center"/>
    </xf>
    <xf numFmtId="0" fontId="20" fillId="0" borderId="0" xfId="0" applyFont="1" applyFill="1" applyAlignment="1">
      <alignment horizontal="center"/>
    </xf>
    <xf numFmtId="0" fontId="28" fillId="0" borderId="22" xfId="0" applyFont="1" applyBorder="1" applyAlignment="1">
      <alignment horizontal="center"/>
    </xf>
    <xf numFmtId="0" fontId="28" fillId="0" borderId="23" xfId="0" applyFont="1" applyBorder="1" applyAlignment="1">
      <alignment horizontal="center"/>
    </xf>
    <xf numFmtId="0" fontId="28" fillId="0" borderId="24" xfId="0" applyFont="1" applyBorder="1" applyAlignment="1">
      <alignment horizontal="center"/>
    </xf>
    <xf numFmtId="0" fontId="33" fillId="0" borderId="0" xfId="0" applyFont="1" applyAlignment="1">
      <alignment horizontal="left" wrapText="1"/>
    </xf>
    <xf numFmtId="0" fontId="33" fillId="0" borderId="0" xfId="0" applyFont="1" applyAlignment="1">
      <alignment horizontal="left" vertical="center" wrapText="1"/>
    </xf>
    <xf numFmtId="0" fontId="9"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left" vertical="top" wrapText="1"/>
    </xf>
    <xf numFmtId="164" fontId="8" fillId="0" borderId="5" xfId="1" applyFont="1" applyFill="1" applyBorder="1" applyAlignment="1">
      <alignment horizontal="left"/>
    </xf>
    <xf numFmtId="164" fontId="8" fillId="0" borderId="3" xfId="1" applyFont="1" applyFill="1" applyBorder="1" applyAlignment="1">
      <alignment horizontal="left"/>
    </xf>
    <xf numFmtId="164" fontId="8" fillId="0" borderId="15" xfId="1" applyFont="1" applyFill="1" applyBorder="1" applyAlignment="1">
      <alignment horizontal="left"/>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8" fillId="0" borderId="0" xfId="0" applyFont="1" applyAlignment="1">
      <alignment horizontal="left" vertical="center" wrapText="1"/>
    </xf>
    <xf numFmtId="0" fontId="36" fillId="0" borderId="3" xfId="0" applyFont="1" applyBorder="1" applyAlignment="1">
      <alignment horizontal="left"/>
    </xf>
    <xf numFmtId="0" fontId="9" fillId="0" borderId="3" xfId="0" applyFont="1" applyBorder="1" applyAlignment="1">
      <alignment horizontal="left"/>
    </xf>
    <xf numFmtId="0" fontId="13" fillId="8" borderId="0" xfId="0" applyFont="1" applyFill="1" applyAlignment="1">
      <alignment horizontal="center"/>
    </xf>
    <xf numFmtId="0" fontId="8" fillId="0" borderId="2" xfId="0" applyFont="1" applyFill="1" applyBorder="1" applyAlignment="1">
      <alignment horizontal="right"/>
    </xf>
    <xf numFmtId="0" fontId="8" fillId="0" borderId="26" xfId="0" applyFont="1" applyFill="1" applyBorder="1" applyAlignment="1">
      <alignment horizontal="right"/>
    </xf>
    <xf numFmtId="0" fontId="11" fillId="0" borderId="0" xfId="0" applyFont="1" applyAlignment="1">
      <alignment horizontal="left" wrapText="1"/>
    </xf>
    <xf numFmtId="0" fontId="11" fillId="0" borderId="0" xfId="0" applyFont="1" applyAlignment="1">
      <alignment horizontal="left" vertical="center" wrapText="1"/>
    </xf>
    <xf numFmtId="0" fontId="22" fillId="0" borderId="3" xfId="0" applyFont="1" applyBorder="1" applyAlignment="1">
      <alignment horizontal="left"/>
    </xf>
    <xf numFmtId="0" fontId="8" fillId="0" borderId="0" xfId="0" applyFont="1" applyAlignment="1">
      <alignment horizontal="left" wrapText="1"/>
    </xf>
    <xf numFmtId="0" fontId="11" fillId="0" borderId="0" xfId="0" applyFont="1" applyBorder="1" applyAlignment="1">
      <alignment horizontal="left" wrapText="1"/>
    </xf>
    <xf numFmtId="0" fontId="8" fillId="0" borderId="0" xfId="0" applyFont="1" applyAlignment="1">
      <alignment horizontal="center" vertical="center" wrapText="1"/>
    </xf>
    <xf numFmtId="0" fontId="9" fillId="0" borderId="0" xfId="0" applyFont="1" applyAlignment="1">
      <alignment horizontal="center"/>
    </xf>
    <xf numFmtId="0" fontId="8" fillId="0" borderId="0" xfId="0" applyFont="1" applyAlignment="1">
      <alignment horizontal="center"/>
    </xf>
    <xf numFmtId="0" fontId="23" fillId="5" borderId="0" xfId="0" applyFont="1" applyFill="1" applyAlignment="1">
      <alignment horizontal="center" vertical="center"/>
    </xf>
    <xf numFmtId="0" fontId="30" fillId="0" borderId="12" xfId="0" applyFont="1" applyBorder="1" applyAlignment="1">
      <alignment horizontal="right" vertical="center"/>
    </xf>
    <xf numFmtId="0" fontId="30" fillId="0" borderId="15" xfId="0" applyFont="1" applyBorder="1" applyAlignment="1">
      <alignment horizontal="right" vertical="center"/>
    </xf>
    <xf numFmtId="164" fontId="9" fillId="0" borderId="5" xfId="1" applyFont="1" applyFill="1" applyBorder="1" applyAlignment="1">
      <alignment horizontal="left"/>
    </xf>
    <xf numFmtId="164" fontId="9" fillId="0" borderId="3" xfId="1" applyFont="1" applyFill="1" applyBorder="1" applyAlignment="1">
      <alignment horizontal="left"/>
    </xf>
    <xf numFmtId="164" fontId="9" fillId="0" borderId="15" xfId="1" applyFont="1" applyFill="1" applyBorder="1" applyAlignment="1">
      <alignment horizontal="left"/>
    </xf>
    <xf numFmtId="0" fontId="9" fillId="0" borderId="3" xfId="0" applyFont="1" applyBorder="1" applyAlignment="1">
      <alignment horizontal="center"/>
    </xf>
    <xf numFmtId="0" fontId="8" fillId="0" borderId="0" xfId="0" applyFont="1" applyAlignment="1">
      <alignment horizontal="left" vertical="center"/>
    </xf>
    <xf numFmtId="0" fontId="10" fillId="0" borderId="0" xfId="0" applyFont="1" applyAlignment="1">
      <alignment vertical="top" wrapText="1"/>
    </xf>
    <xf numFmtId="165" fontId="8" fillId="0" borderId="9" xfId="0" applyNumberFormat="1" applyFont="1" applyBorder="1" applyAlignment="1">
      <alignment horizontal="center"/>
    </xf>
    <xf numFmtId="165" fontId="8" fillId="4" borderId="0" xfId="0" applyNumberFormat="1" applyFont="1" applyFill="1" applyBorder="1" applyAlignment="1">
      <alignment horizontal="center" wrapText="1"/>
    </xf>
    <xf numFmtId="0" fontId="12" fillId="0" borderId="0" xfId="0" applyFont="1" applyAlignment="1">
      <alignment horizontal="center" vertical="center" wrapText="1"/>
    </xf>
    <xf numFmtId="0" fontId="12" fillId="0" borderId="0" xfId="0" applyFont="1" applyAlignment="1">
      <alignment horizontal="center"/>
    </xf>
    <xf numFmtId="165" fontId="8" fillId="4" borderId="1" xfId="0" applyNumberFormat="1" applyFont="1" applyFill="1" applyBorder="1" applyAlignment="1">
      <alignment horizontal="left"/>
    </xf>
    <xf numFmtId="0" fontId="30" fillId="0" borderId="0" xfId="0" applyFont="1" applyAlignment="1">
      <alignment horizontal="right"/>
    </xf>
    <xf numFmtId="0" fontId="8" fillId="0" borderId="0" xfId="0" applyFont="1" applyAlignment="1">
      <alignment horizontal="left" vertical="top" wrapText="1"/>
    </xf>
    <xf numFmtId="0" fontId="29" fillId="0" borderId="0" xfId="0" applyFont="1" applyAlignment="1">
      <alignment horizontal="left" vertical="top" wrapText="1"/>
    </xf>
    <xf numFmtId="0" fontId="8" fillId="0" borderId="0" xfId="0" applyFont="1" applyAlignment="1">
      <alignment horizontal="center" vertical="top"/>
    </xf>
    <xf numFmtId="0" fontId="10" fillId="0" borderId="0" xfId="0" applyFont="1" applyAlignment="1">
      <alignment horizontal="center" vertical="center" wrapText="1"/>
    </xf>
    <xf numFmtId="0" fontId="30" fillId="0" borderId="12" xfId="0" applyFont="1" applyBorder="1" applyAlignment="1">
      <alignment horizontal="left" vertical="center"/>
    </xf>
    <xf numFmtId="0" fontId="30" fillId="0" borderId="15" xfId="0" applyFont="1" applyBorder="1" applyAlignment="1">
      <alignment horizontal="left" vertical="center"/>
    </xf>
    <xf numFmtId="0" fontId="30" fillId="0" borderId="16" xfId="0" applyFont="1" applyBorder="1" applyAlignment="1">
      <alignment horizontal="center" vertical="center"/>
    </xf>
    <xf numFmtId="0" fontId="30" fillId="0" borderId="20" xfId="0" applyFont="1" applyBorder="1" applyAlignment="1">
      <alignment horizontal="center" vertical="center"/>
    </xf>
    <xf numFmtId="0" fontId="8" fillId="0" borderId="17" xfId="0" applyFont="1" applyFill="1" applyBorder="1" applyAlignment="1">
      <alignment horizontal="left" wrapText="1"/>
    </xf>
    <xf numFmtId="0" fontId="8" fillId="0" borderId="18" xfId="0" applyFont="1" applyFill="1" applyBorder="1" applyAlignment="1">
      <alignment horizontal="left" wrapText="1"/>
    </xf>
    <xf numFmtId="0" fontId="30" fillId="0" borderId="11" xfId="0" applyFont="1" applyBorder="1" applyAlignment="1">
      <alignment horizontal="center" vertical="center"/>
    </xf>
    <xf numFmtId="0" fontId="30" fillId="0" borderId="19" xfId="0" applyFont="1" applyBorder="1" applyAlignment="1">
      <alignment horizontal="center" vertical="center"/>
    </xf>
    <xf numFmtId="0" fontId="30" fillId="0" borderId="12" xfId="0" applyFont="1" applyBorder="1" applyAlignment="1">
      <alignment horizontal="center" vertical="center"/>
    </xf>
    <xf numFmtId="0" fontId="30" fillId="0" borderId="15" xfId="0" applyFont="1" applyBorder="1" applyAlignment="1">
      <alignment horizontal="center"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0" xfId="0" applyFont="1" applyBorder="1" applyAlignment="1">
      <alignment vertical="center" wrapText="1"/>
    </xf>
    <xf numFmtId="0" fontId="8" fillId="0" borderId="13" xfId="0" applyFont="1" applyBorder="1" applyAlignment="1">
      <alignment vertical="center" wrapText="1"/>
    </xf>
    <xf numFmtId="0" fontId="8" fillId="0" borderId="1" xfId="0" applyFont="1" applyBorder="1" applyAlignment="1">
      <alignment vertical="center" wrapText="1"/>
    </xf>
    <xf numFmtId="0" fontId="8" fillId="0" borderId="14" xfId="0" applyFont="1" applyBorder="1" applyAlignment="1">
      <alignment vertical="center" wrapText="1"/>
    </xf>
    <xf numFmtId="0" fontId="23" fillId="5" borderId="0" xfId="0" applyFont="1" applyFill="1" applyAlignment="1" applyProtection="1">
      <alignment horizontal="center" vertical="center"/>
      <protection hidden="1"/>
    </xf>
    <xf numFmtId="0" fontId="19" fillId="0" borderId="0" xfId="0" applyFont="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24" fillId="5" borderId="0" xfId="0" applyFont="1" applyFill="1" applyAlignment="1" applyProtection="1">
      <alignment horizontal="center" vertical="center"/>
      <protection hidden="1"/>
    </xf>
    <xf numFmtId="0" fontId="25"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8" fillId="0" borderId="4" xfId="0" applyFont="1" applyFill="1" applyBorder="1" applyAlignment="1" applyProtection="1">
      <alignment horizontal="center"/>
      <protection locked="0"/>
    </xf>
    <xf numFmtId="0" fontId="8" fillId="0" borderId="2" xfId="0" applyFont="1" applyFill="1" applyBorder="1" applyAlignment="1" applyProtection="1">
      <alignment horizontal="center"/>
      <protection locked="0"/>
    </xf>
    <xf numFmtId="0" fontId="8" fillId="0" borderId="5" xfId="0" applyFont="1" applyFill="1" applyBorder="1" applyAlignment="1" applyProtection="1">
      <alignment horizontal="center"/>
      <protection locked="0"/>
    </xf>
    <xf numFmtId="0" fontId="8" fillId="0" borderId="0" xfId="0" applyFont="1" applyAlignment="1" applyProtection="1">
      <alignment horizontal="left" vertical="center" wrapText="1"/>
      <protection hidden="1"/>
    </xf>
    <xf numFmtId="14" fontId="8" fillId="0" borderId="3" xfId="0" applyNumberFormat="1" applyFont="1" applyFill="1" applyBorder="1" applyAlignment="1" applyProtection="1">
      <alignment horizontal="center"/>
      <protection locked="0"/>
    </xf>
    <xf numFmtId="0" fontId="8" fillId="0" borderId="3" xfId="0" applyFont="1" applyFill="1" applyBorder="1" applyAlignment="1" applyProtection="1">
      <alignment horizontal="center"/>
      <protection locked="0"/>
    </xf>
    <xf numFmtId="0" fontId="22" fillId="0" borderId="4" xfId="0" applyFont="1" applyBorder="1" applyAlignment="1" applyProtection="1">
      <alignment horizontal="center" vertical="center" wrapText="1"/>
      <protection hidden="1"/>
    </xf>
    <xf numFmtId="0" fontId="22" fillId="0" borderId="5" xfId="0" applyFont="1" applyBorder="1" applyAlignment="1" applyProtection="1">
      <alignment horizontal="center" vertical="center" wrapText="1"/>
      <protection hidden="1"/>
    </xf>
    <xf numFmtId="0" fontId="11" fillId="0" borderId="0" xfId="0" applyFont="1" applyAlignment="1" applyProtection="1">
      <alignment horizontal="right" wrapText="1"/>
      <protection hidden="1"/>
    </xf>
    <xf numFmtId="165" fontId="11" fillId="0" borderId="1" xfId="0" applyNumberFormat="1" applyFont="1" applyFill="1" applyBorder="1" applyAlignment="1" applyProtection="1">
      <alignment horizontal="center" wrapText="1"/>
      <protection hidden="1"/>
    </xf>
    <xf numFmtId="0" fontId="8" fillId="0" borderId="6"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11" fillId="0" borderId="0" xfId="0" applyFont="1" applyAlignment="1" applyProtection="1">
      <alignment horizontal="left" wrapText="1"/>
      <protection hidden="1"/>
    </xf>
    <xf numFmtId="0" fontId="11" fillId="7" borderId="0" xfId="0" applyFont="1" applyFill="1" applyAlignment="1" applyProtection="1">
      <alignment horizontal="left" vertical="center" wrapText="1"/>
      <protection hidden="1"/>
    </xf>
    <xf numFmtId="0" fontId="13" fillId="5" borderId="1" xfId="0" applyFont="1" applyFill="1" applyBorder="1" applyAlignment="1" applyProtection="1">
      <alignment horizontal="center" wrapText="1"/>
      <protection locked="0"/>
    </xf>
    <xf numFmtId="0" fontId="8" fillId="0" borderId="0" xfId="0" applyFont="1" applyAlignment="1" applyProtection="1">
      <alignment horizontal="left" wrapText="1"/>
      <protection hidden="1"/>
    </xf>
    <xf numFmtId="168" fontId="29" fillId="0" borderId="0" xfId="0" applyNumberFormat="1" applyFont="1" applyBorder="1" applyAlignment="1" applyProtection="1">
      <alignment horizontal="center" wrapText="1"/>
      <protection locked="0"/>
    </xf>
    <xf numFmtId="0" fontId="15"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0" fontId="14" fillId="0" borderId="0" xfId="0" applyFont="1" applyAlignment="1" applyProtection="1">
      <alignment horizontal="left" wrapText="1"/>
      <protection hidden="1"/>
    </xf>
    <xf numFmtId="0" fontId="12" fillId="0" borderId="0" xfId="0" applyFont="1" applyAlignment="1" applyProtection="1">
      <alignment horizontal="center"/>
      <protection hidden="1"/>
    </xf>
    <xf numFmtId="0" fontId="13" fillId="5" borderId="0" xfId="0" applyFont="1" applyFill="1" applyBorder="1" applyAlignment="1" applyProtection="1">
      <alignment horizontal="center" wrapText="1"/>
      <protection locked="0"/>
    </xf>
    <xf numFmtId="0" fontId="20" fillId="0" borderId="1" xfId="0" applyFont="1" applyBorder="1" applyAlignment="1" applyProtection="1">
      <alignment horizontal="center"/>
      <protection hidden="1"/>
    </xf>
    <xf numFmtId="169" fontId="11" fillId="5" borderId="6" xfId="0" applyNumberFormat="1" applyFont="1" applyFill="1" applyBorder="1" applyAlignment="1" applyProtection="1">
      <alignment horizontal="center" wrapText="1"/>
      <protection locked="0"/>
    </xf>
    <xf numFmtId="0" fontId="22" fillId="0" borderId="4" xfId="0" applyFont="1" applyFill="1" applyBorder="1" applyAlignment="1" applyProtection="1">
      <alignment horizontal="center"/>
      <protection locked="0"/>
    </xf>
    <xf numFmtId="0" fontId="22" fillId="0" borderId="5" xfId="0" applyFont="1" applyFill="1" applyBorder="1" applyAlignment="1" applyProtection="1">
      <alignment horizontal="center"/>
      <protection locked="0"/>
    </xf>
    <xf numFmtId="1" fontId="12" fillId="9" borderId="0" xfId="0" quotePrefix="1" applyNumberFormat="1" applyFont="1" applyFill="1" applyAlignment="1" applyProtection="1">
      <alignment horizontal="left"/>
      <protection locked="0"/>
    </xf>
    <xf numFmtId="1" fontId="12" fillId="9" borderId="0" xfId="0" applyNumberFormat="1" applyFont="1" applyFill="1" applyAlignment="1" applyProtection="1">
      <alignment horizontal="left"/>
      <protection locked="0"/>
    </xf>
    <xf numFmtId="165" fontId="9" fillId="0" borderId="9" xfId="0" applyNumberFormat="1" applyFont="1" applyBorder="1" applyAlignment="1" applyProtection="1">
      <alignment horizontal="center"/>
      <protection hidden="1"/>
    </xf>
    <xf numFmtId="0" fontId="9" fillId="0" borderId="0" xfId="0" applyFont="1" applyAlignment="1" applyProtection="1">
      <alignment horizontal="center" vertical="center" wrapText="1"/>
      <protection hidden="1"/>
    </xf>
    <xf numFmtId="166" fontId="9" fillId="0" borderId="0" xfId="0" applyNumberFormat="1" applyFont="1" applyFill="1" applyBorder="1" applyAlignment="1" applyProtection="1">
      <alignment horizontal="left"/>
      <protection hidden="1"/>
    </xf>
    <xf numFmtId="0" fontId="9" fillId="0" borderId="3" xfId="0" applyFont="1" applyBorder="1" applyAlignment="1" applyProtection="1">
      <alignment horizontal="center"/>
      <protection locked="0"/>
    </xf>
    <xf numFmtId="0" fontId="35" fillId="0" borderId="4" xfId="0" applyFont="1" applyFill="1" applyBorder="1" applyAlignment="1" applyProtection="1">
      <alignment horizontal="center"/>
      <protection locked="0"/>
    </xf>
    <xf numFmtId="0" fontId="35" fillId="0" borderId="2" xfId="0" applyFont="1" applyFill="1" applyBorder="1" applyAlignment="1" applyProtection="1">
      <alignment horizontal="center"/>
      <protection locked="0"/>
    </xf>
    <xf numFmtId="0" fontId="35" fillId="0" borderId="5" xfId="0" applyFont="1" applyFill="1" applyBorder="1" applyAlignment="1" applyProtection="1">
      <alignment horizontal="center"/>
      <protection locked="0"/>
    </xf>
    <xf numFmtId="0" fontId="37" fillId="0" borderId="21" xfId="0" applyFont="1" applyBorder="1" applyAlignment="1" applyProtection="1">
      <alignment horizontal="center"/>
      <protection locked="0"/>
    </xf>
  </cellXfs>
  <cellStyles count="3">
    <cellStyle name="Hipervínculo" xfId="2" builtinId="8"/>
    <cellStyle name="Moneda [0]" xfId="1"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tosmaestroarenasbetancur@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23" workbookViewId="0">
      <selection activeCell="A25" sqref="A25"/>
    </sheetView>
  </sheetViews>
  <sheetFormatPr baseColWidth="10" defaultRowHeight="15" x14ac:dyDescent="0.25"/>
  <cols>
    <col min="1" max="1" width="47.140625" customWidth="1"/>
    <col min="2" max="2" width="32.42578125" style="9" customWidth="1"/>
    <col min="3" max="3" width="85.7109375" customWidth="1"/>
    <col min="5" max="5" width="59" customWidth="1"/>
  </cols>
  <sheetData>
    <row r="2" spans="1:3" x14ac:dyDescent="0.25">
      <c r="A2" s="2" t="s">
        <v>20</v>
      </c>
      <c r="B2" s="9" t="s">
        <v>21</v>
      </c>
      <c r="C2" s="1" t="s">
        <v>29</v>
      </c>
    </row>
    <row r="3" spans="1:3" ht="90" x14ac:dyDescent="0.25">
      <c r="A3" s="11" t="s">
        <v>19</v>
      </c>
      <c r="B3" s="8" t="s">
        <v>22</v>
      </c>
      <c r="C3" s="3" t="s">
        <v>31</v>
      </c>
    </row>
    <row r="4" spans="1:3" ht="90" x14ac:dyDescent="0.25">
      <c r="A4" s="11" t="s">
        <v>16</v>
      </c>
      <c r="B4" s="8" t="s">
        <v>23</v>
      </c>
      <c r="C4" s="3" t="s">
        <v>32</v>
      </c>
    </row>
    <row r="5" spans="1:3" ht="90" x14ac:dyDescent="0.25">
      <c r="A5" s="11" t="s">
        <v>10</v>
      </c>
      <c r="B5" s="8" t="s">
        <v>26</v>
      </c>
      <c r="C5" s="3" t="s">
        <v>66</v>
      </c>
    </row>
    <row r="6" spans="1:3" ht="75" x14ac:dyDescent="0.25">
      <c r="A6" s="11" t="s">
        <v>8</v>
      </c>
      <c r="B6" s="8" t="s">
        <v>24</v>
      </c>
      <c r="C6" s="3" t="s">
        <v>33</v>
      </c>
    </row>
    <row r="7" spans="1:3" ht="60" x14ac:dyDescent="0.25">
      <c r="A7" s="11" t="s">
        <v>13</v>
      </c>
      <c r="B7" s="8" t="s">
        <v>25</v>
      </c>
      <c r="C7" s="3" t="s">
        <v>34</v>
      </c>
    </row>
    <row r="8" spans="1:3" ht="135" x14ac:dyDescent="0.25">
      <c r="A8" s="11" t="s">
        <v>17</v>
      </c>
      <c r="B8" s="8" t="s">
        <v>27</v>
      </c>
      <c r="C8" s="3" t="s">
        <v>65</v>
      </c>
    </row>
    <row r="9" spans="1:3" ht="105" x14ac:dyDescent="0.25">
      <c r="A9" s="11" t="s">
        <v>12</v>
      </c>
      <c r="B9" s="8" t="s">
        <v>64</v>
      </c>
      <c r="C9" s="7" t="s">
        <v>49</v>
      </c>
    </row>
    <row r="10" spans="1:3" ht="105" x14ac:dyDescent="0.25">
      <c r="A10" s="11" t="s">
        <v>18</v>
      </c>
      <c r="B10" s="8" t="s">
        <v>28</v>
      </c>
      <c r="C10" s="4" t="s">
        <v>35</v>
      </c>
    </row>
    <row r="11" spans="1:3" ht="60" x14ac:dyDescent="0.25">
      <c r="A11" s="11" t="s">
        <v>9</v>
      </c>
      <c r="B11" s="8" t="s">
        <v>30</v>
      </c>
      <c r="C11" s="3" t="s">
        <v>36</v>
      </c>
    </row>
    <row r="12" spans="1:3" ht="105" x14ac:dyDescent="0.25">
      <c r="A12" s="11" t="s">
        <v>7</v>
      </c>
      <c r="B12" s="8" t="s">
        <v>67</v>
      </c>
      <c r="C12" s="3" t="s">
        <v>48</v>
      </c>
    </row>
    <row r="13" spans="1:3" ht="134.25" customHeight="1" x14ac:dyDescent="0.25">
      <c r="A13" s="11" t="s">
        <v>11</v>
      </c>
      <c r="B13" s="8" t="s">
        <v>51</v>
      </c>
      <c r="C13" s="6" t="s">
        <v>55</v>
      </c>
    </row>
    <row r="14" spans="1:3" ht="142.5" x14ac:dyDescent="0.25">
      <c r="A14" s="11" t="s">
        <v>6</v>
      </c>
      <c r="B14" s="8" t="s">
        <v>68</v>
      </c>
      <c r="C14" s="6" t="s">
        <v>54</v>
      </c>
    </row>
    <row r="15" spans="1:3" ht="114" x14ac:dyDescent="0.25">
      <c r="A15" s="11" t="s">
        <v>15</v>
      </c>
      <c r="B15" s="8" t="s">
        <v>52</v>
      </c>
      <c r="C15" s="6" t="s">
        <v>53</v>
      </c>
    </row>
    <row r="16" spans="1:3" ht="71.25" x14ac:dyDescent="0.25">
      <c r="A16" s="11" t="s">
        <v>14</v>
      </c>
      <c r="B16" s="8" t="s">
        <v>56</v>
      </c>
      <c r="C16" s="6" t="s">
        <v>59</v>
      </c>
    </row>
    <row r="17" spans="1:3" ht="213.75" x14ac:dyDescent="0.25">
      <c r="A17" s="11" t="s">
        <v>16</v>
      </c>
      <c r="B17" s="8" t="s">
        <v>57</v>
      </c>
      <c r="C17" s="10" t="s">
        <v>58</v>
      </c>
    </row>
    <row r="18" spans="1:3" ht="85.5" x14ac:dyDescent="0.25">
      <c r="A18" s="11" t="s">
        <v>12</v>
      </c>
      <c r="B18" s="8" t="s">
        <v>60</v>
      </c>
      <c r="C18" s="10" t="s">
        <v>80</v>
      </c>
    </row>
    <row r="19" spans="1:3" ht="85.5" x14ac:dyDescent="0.25">
      <c r="A19" s="11" t="s">
        <v>12</v>
      </c>
      <c r="B19" s="8" t="s">
        <v>61</v>
      </c>
      <c r="C19" s="10" t="s">
        <v>62</v>
      </c>
    </row>
    <row r="20" spans="1:3" ht="136.5" customHeight="1" x14ac:dyDescent="0.25">
      <c r="A20" s="11" t="s">
        <v>16</v>
      </c>
      <c r="B20" s="8" t="s">
        <v>63</v>
      </c>
      <c r="C20" s="10" t="s">
        <v>70</v>
      </c>
    </row>
    <row r="21" spans="1:3" ht="128.25" x14ac:dyDescent="0.25">
      <c r="A21" s="11" t="s">
        <v>8</v>
      </c>
      <c r="B21" s="8" t="s">
        <v>69</v>
      </c>
      <c r="C21" s="10" t="s">
        <v>81</v>
      </c>
    </row>
    <row r="22" spans="1:3" s="5" customFormat="1" ht="85.5" x14ac:dyDescent="0.25">
      <c r="A22" s="11" t="s">
        <v>75</v>
      </c>
      <c r="B22" s="8" t="s">
        <v>75</v>
      </c>
      <c r="C22" s="10" t="s">
        <v>82</v>
      </c>
    </row>
    <row r="23" spans="1:3" s="5" customFormat="1" ht="114" x14ac:dyDescent="0.25">
      <c r="A23" s="11" t="s">
        <v>76</v>
      </c>
      <c r="B23" s="8" t="s">
        <v>77</v>
      </c>
      <c r="C23" s="10" t="s">
        <v>83</v>
      </c>
    </row>
    <row r="24" spans="1:3" s="5" customFormat="1" ht="114" x14ac:dyDescent="0.25">
      <c r="A24" s="11" t="s">
        <v>78</v>
      </c>
      <c r="B24" s="8" t="s">
        <v>78</v>
      </c>
      <c r="C24" s="10" t="s">
        <v>84</v>
      </c>
    </row>
    <row r="25" spans="1:3" ht="85.5" x14ac:dyDescent="0.25">
      <c r="B25" s="9" t="s">
        <v>79</v>
      </c>
      <c r="C25" s="12" t="s">
        <v>85</v>
      </c>
    </row>
  </sheetData>
  <sortState xmlns:xlrd2="http://schemas.microsoft.com/office/spreadsheetml/2017/richdata2" ref="A3:A16">
    <sortCondition ref="A3:A16"/>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E41"/>
  <sheetViews>
    <sheetView workbookViewId="0">
      <selection activeCell="B3" sqref="B3"/>
    </sheetView>
  </sheetViews>
  <sheetFormatPr baseColWidth="10" defaultColWidth="0" defaultRowHeight="15" x14ac:dyDescent="0.25"/>
  <cols>
    <col min="1" max="1" width="34.5703125" customWidth="1"/>
    <col min="2" max="2" width="64.42578125" customWidth="1"/>
    <col min="3" max="3" width="11.42578125" customWidth="1"/>
    <col min="4" max="4" width="11.85546875" bestFit="1" customWidth="1"/>
    <col min="5" max="5" width="0" hidden="1" customWidth="1"/>
    <col min="6" max="16384" width="11.42578125" hidden="1"/>
  </cols>
  <sheetData>
    <row r="1" spans="1:5" ht="15.75" thickBot="1" x14ac:dyDescent="0.3"/>
    <row r="2" spans="1:5" ht="18.75" x14ac:dyDescent="0.3">
      <c r="A2" s="100" t="s">
        <v>240</v>
      </c>
      <c r="B2" s="105" t="s">
        <v>363</v>
      </c>
    </row>
    <row r="3" spans="1:5" s="5" customFormat="1" ht="15.75" thickBot="1" x14ac:dyDescent="0.3">
      <c r="A3" s="101" t="s">
        <v>257</v>
      </c>
      <c r="B3" s="167" t="s">
        <v>362</v>
      </c>
    </row>
    <row r="4" spans="1:5" s="5" customFormat="1" ht="15.75" thickBot="1" x14ac:dyDescent="0.3">
      <c r="A4" s="101" t="s">
        <v>257</v>
      </c>
      <c r="B4" s="170" t="s">
        <v>361</v>
      </c>
    </row>
    <row r="5" spans="1:5" ht="15.75" thickBot="1" x14ac:dyDescent="0.3">
      <c r="A5" s="99" t="s">
        <v>323</v>
      </c>
      <c r="B5" s="165" t="s">
        <v>353</v>
      </c>
    </row>
    <row r="6" spans="1:5" ht="18.75" x14ac:dyDescent="0.3">
      <c r="A6" s="100" t="s">
        <v>241</v>
      </c>
      <c r="B6" s="130"/>
    </row>
    <row r="7" spans="1:5" s="5" customFormat="1" ht="18.75" x14ac:dyDescent="0.3">
      <c r="A7" s="102" t="s">
        <v>244</v>
      </c>
      <c r="B7" s="114"/>
    </row>
    <row r="8" spans="1:5" ht="19.5" thickBot="1" x14ac:dyDescent="0.35">
      <c r="A8" s="101" t="s">
        <v>242</v>
      </c>
      <c r="B8" s="106">
        <v>44496</v>
      </c>
    </row>
    <row r="9" spans="1:5" ht="15.75" thickBot="1" x14ac:dyDescent="0.3">
      <c r="A9" s="99"/>
      <c r="B9" s="104"/>
    </row>
    <row r="10" spans="1:5" s="5" customFormat="1" ht="18.75" x14ac:dyDescent="0.3">
      <c r="A10" s="100" t="s">
        <v>260</v>
      </c>
      <c r="B10" s="107">
        <v>44517</v>
      </c>
    </row>
    <row r="11" spans="1:5" ht="18.75" x14ac:dyDescent="0.3">
      <c r="A11" s="102" t="s">
        <v>261</v>
      </c>
      <c r="B11" s="108">
        <v>44523</v>
      </c>
    </row>
    <row r="12" spans="1:5" s="5" customFormat="1" ht="19.5" thickBot="1" x14ac:dyDescent="0.35">
      <c r="A12" s="101" t="s">
        <v>262</v>
      </c>
      <c r="B12" s="106">
        <v>44524</v>
      </c>
    </row>
    <row r="13" spans="1:5" s="5" customFormat="1" ht="15.75" thickBot="1" x14ac:dyDescent="0.3">
      <c r="A13" s="99"/>
      <c r="B13" s="104"/>
    </row>
    <row r="14" spans="1:5" ht="18.75" x14ac:dyDescent="0.3">
      <c r="A14" s="100" t="s">
        <v>245</v>
      </c>
      <c r="B14" s="109">
        <v>300000</v>
      </c>
      <c r="C14" t="s">
        <v>291</v>
      </c>
    </row>
    <row r="15" spans="1:5" ht="19.5" thickBot="1" x14ac:dyDescent="0.35">
      <c r="A15" s="101" t="s">
        <v>246</v>
      </c>
      <c r="B15" s="110">
        <v>10</v>
      </c>
      <c r="C15" s="103" t="s">
        <v>255</v>
      </c>
      <c r="D15" t="s">
        <v>167</v>
      </c>
      <c r="E15" t="str">
        <f>VLOOKUP(B15,A31:B41,2,FALSE)</f>
        <v>DIEZ</v>
      </c>
    </row>
    <row r="16" spans="1:5" ht="19.5" thickBot="1" x14ac:dyDescent="0.35">
      <c r="A16" s="138" t="s">
        <v>319</v>
      </c>
      <c r="B16" s="139" t="s">
        <v>350</v>
      </c>
    </row>
    <row r="17" spans="1:4" ht="15.75" thickBot="1" x14ac:dyDescent="0.3">
      <c r="A17" s="173" t="s">
        <v>288</v>
      </c>
      <c r="B17" s="174"/>
      <c r="C17" s="174"/>
      <c r="D17" s="175"/>
    </row>
    <row r="18" spans="1:4" x14ac:dyDescent="0.25">
      <c r="B18" s="104"/>
    </row>
    <row r="19" spans="1:4" x14ac:dyDescent="0.25">
      <c r="B19" s="104"/>
    </row>
    <row r="31" spans="1:4" x14ac:dyDescent="0.25">
      <c r="A31" s="54">
        <v>1</v>
      </c>
      <c r="B31" s="54" t="s">
        <v>247</v>
      </c>
    </row>
    <row r="32" spans="1:4" x14ac:dyDescent="0.25">
      <c r="A32" s="54">
        <v>2</v>
      </c>
      <c r="B32" s="54" t="s">
        <v>248</v>
      </c>
    </row>
    <row r="33" spans="1:2" x14ac:dyDescent="0.25">
      <c r="A33" s="54">
        <v>3</v>
      </c>
      <c r="B33" s="54" t="s">
        <v>249</v>
      </c>
    </row>
    <row r="34" spans="1:2" x14ac:dyDescent="0.25">
      <c r="A34" s="54">
        <v>4</v>
      </c>
      <c r="B34" s="54" t="s">
        <v>250</v>
      </c>
    </row>
    <row r="35" spans="1:2" x14ac:dyDescent="0.25">
      <c r="A35" s="54">
        <v>5</v>
      </c>
      <c r="B35" s="54" t="s">
        <v>251</v>
      </c>
    </row>
    <row r="36" spans="1:2" x14ac:dyDescent="0.25">
      <c r="A36" s="54">
        <v>6</v>
      </c>
      <c r="B36" s="54" t="s">
        <v>252</v>
      </c>
    </row>
    <row r="37" spans="1:2" x14ac:dyDescent="0.25">
      <c r="A37" s="54">
        <v>7</v>
      </c>
      <c r="B37" s="54" t="s">
        <v>253</v>
      </c>
    </row>
    <row r="38" spans="1:2" x14ac:dyDescent="0.25">
      <c r="A38" s="54">
        <v>8</v>
      </c>
      <c r="B38" s="54" t="s">
        <v>254</v>
      </c>
    </row>
    <row r="39" spans="1:2" x14ac:dyDescent="0.25">
      <c r="A39" s="54">
        <v>9</v>
      </c>
      <c r="B39" s="54" t="s">
        <v>167</v>
      </c>
    </row>
    <row r="40" spans="1:2" x14ac:dyDescent="0.25">
      <c r="A40" s="54">
        <v>10</v>
      </c>
      <c r="B40" s="54" t="s">
        <v>255</v>
      </c>
    </row>
    <row r="41" spans="1:2" x14ac:dyDescent="0.25">
      <c r="A41" s="54">
        <v>11</v>
      </c>
      <c r="B41" s="54" t="s">
        <v>256</v>
      </c>
    </row>
  </sheetData>
  <mergeCells count="1">
    <mergeCell ref="A17:D17"/>
  </mergeCells>
  <hyperlinks>
    <hyperlink ref="B5" r:id="rId1" xr:uid="{0D79159F-C40A-4F0F-A952-57FDE8F4CC7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XEZ561"/>
  <sheetViews>
    <sheetView tabSelected="1" topLeftCell="A404" zoomScale="115" zoomScaleNormal="115" zoomScaleSheetLayoutView="145" workbookViewId="0">
      <selection activeCell="A379" sqref="A379:XFA522"/>
    </sheetView>
  </sheetViews>
  <sheetFormatPr baseColWidth="10" defaultColWidth="0" defaultRowHeight="14.25" x14ac:dyDescent="0.2"/>
  <cols>
    <col min="1" max="1" width="4.140625" style="13" customWidth="1"/>
    <col min="2" max="2" width="4.85546875" style="13" customWidth="1"/>
    <col min="3" max="3" width="24.140625" style="13" customWidth="1"/>
    <col min="4" max="4" width="13.7109375" style="13" customWidth="1"/>
    <col min="5" max="5" width="17.7109375" style="13" customWidth="1"/>
    <col min="6" max="6" width="18.140625" style="13" customWidth="1"/>
    <col min="7" max="7" width="15.85546875" style="13" customWidth="1"/>
    <col min="8" max="16379" width="11.42578125" style="13" hidden="1"/>
    <col min="16380" max="16380" width="6" style="13" hidden="1" customWidth="1"/>
    <col min="16381" max="16381" width="5.28515625" style="13" customWidth="1"/>
    <col min="16382" max="16382" width="4.28515625" style="13" customWidth="1"/>
    <col min="16383" max="16383" width="4" style="13" customWidth="1"/>
    <col min="16384" max="16384" width="5.140625" style="13" customWidth="1"/>
  </cols>
  <sheetData>
    <row r="1" spans="1:7" ht="21.75" hidden="1" customHeight="1" x14ac:dyDescent="0.2">
      <c r="A1" s="200" t="str">
        <f>+INFORMACIÓN!B2</f>
        <v>INSTITUCION EDUCATIVA MAESTRO ARENAS BETANCUR</v>
      </c>
      <c r="B1" s="200"/>
      <c r="C1" s="200"/>
      <c r="D1" s="200"/>
      <c r="E1" s="200"/>
      <c r="F1" s="200"/>
      <c r="G1" s="200"/>
    </row>
    <row r="2" spans="1:7" ht="15" hidden="1" x14ac:dyDescent="0.25">
      <c r="D2" s="14"/>
      <c r="E2" s="14"/>
    </row>
    <row r="3" spans="1:7" ht="15" hidden="1" x14ac:dyDescent="0.25">
      <c r="A3" s="198" t="s">
        <v>295</v>
      </c>
      <c r="B3" s="198"/>
      <c r="C3" s="198"/>
      <c r="D3" s="198"/>
      <c r="E3" s="198"/>
      <c r="F3" s="198"/>
      <c r="G3" s="198"/>
    </row>
    <row r="4" spans="1:7" hidden="1" x14ac:dyDescent="0.2">
      <c r="A4" s="21"/>
      <c r="B4" s="21"/>
      <c r="C4" s="21"/>
      <c r="D4" s="21"/>
      <c r="E4" s="21"/>
      <c r="F4" s="21"/>
      <c r="G4" s="21"/>
    </row>
    <row r="5" spans="1:7" ht="15.75" hidden="1" customHeight="1" thickBot="1" x14ac:dyDescent="0.25">
      <c r="A5" s="199" t="s">
        <v>243</v>
      </c>
      <c r="B5" s="199"/>
      <c r="C5" s="199"/>
      <c r="D5" s="53">
        <f>+INFORMACIÓN!B6</f>
        <v>0</v>
      </c>
      <c r="E5" s="26" t="s">
        <v>0</v>
      </c>
      <c r="F5" s="209">
        <f>+INFORMACIÓN!B8</f>
        <v>44496</v>
      </c>
      <c r="G5" s="209"/>
    </row>
    <row r="6" spans="1:7" ht="15" hidden="1" x14ac:dyDescent="0.25">
      <c r="D6" s="14"/>
      <c r="E6" s="14"/>
    </row>
    <row r="7" spans="1:7" hidden="1" x14ac:dyDescent="0.2">
      <c r="A7" s="186" t="s">
        <v>311</v>
      </c>
      <c r="B7" s="186"/>
      <c r="C7" s="186"/>
      <c r="D7" s="186"/>
      <c r="E7" s="186"/>
      <c r="F7" s="186"/>
      <c r="G7" s="186"/>
    </row>
    <row r="8" spans="1:7" hidden="1" x14ac:dyDescent="0.2">
      <c r="A8" s="186"/>
      <c r="B8" s="186"/>
      <c r="C8" s="186"/>
      <c r="D8" s="186"/>
      <c r="E8" s="186"/>
      <c r="F8" s="186"/>
      <c r="G8" s="186"/>
    </row>
    <row r="9" spans="1:7" hidden="1" x14ac:dyDescent="0.2">
      <c r="A9" s="186"/>
      <c r="B9" s="186"/>
      <c r="C9" s="186"/>
      <c r="D9" s="186"/>
      <c r="E9" s="186"/>
      <c r="F9" s="186"/>
      <c r="G9" s="186"/>
    </row>
    <row r="10" spans="1:7" ht="15" hidden="1" x14ac:dyDescent="0.25">
      <c r="D10" s="14"/>
      <c r="E10" s="14"/>
    </row>
    <row r="11" spans="1:7" ht="15" hidden="1" x14ac:dyDescent="0.25">
      <c r="A11" s="199" t="s">
        <v>86</v>
      </c>
      <c r="B11" s="199"/>
      <c r="C11" s="199"/>
      <c r="D11" s="119" t="str">
        <f>+A1</f>
        <v>INSTITUCION EDUCATIVA MAESTRO ARENAS BETANCUR</v>
      </c>
      <c r="E11" s="14"/>
    </row>
    <row r="12" spans="1:7" hidden="1" x14ac:dyDescent="0.2"/>
    <row r="13" spans="1:7" ht="15" hidden="1" x14ac:dyDescent="0.25">
      <c r="A13" s="198" t="s">
        <v>87</v>
      </c>
      <c r="B13" s="198"/>
      <c r="C13" s="198"/>
      <c r="D13" s="198"/>
      <c r="E13" s="198"/>
      <c r="F13" s="198"/>
      <c r="G13" s="198"/>
    </row>
    <row r="14" spans="1:7" ht="15" hidden="1" x14ac:dyDescent="0.25">
      <c r="D14" s="14"/>
      <c r="E14" s="14"/>
    </row>
    <row r="15" spans="1:7" ht="15.75" hidden="1" customHeight="1" x14ac:dyDescent="0.2">
      <c r="A15" s="13" t="s">
        <v>88</v>
      </c>
      <c r="B15" s="179" t="s">
        <v>89</v>
      </c>
      <c r="C15" s="179"/>
      <c r="D15" s="179"/>
      <c r="E15" s="179"/>
      <c r="F15" s="179"/>
      <c r="G15" s="179"/>
    </row>
    <row r="16" spans="1:7" ht="15.75" hidden="1" customHeight="1" x14ac:dyDescent="0.2">
      <c r="B16" s="179"/>
      <c r="C16" s="179"/>
      <c r="D16" s="179"/>
      <c r="E16" s="179"/>
      <c r="F16" s="179"/>
      <c r="G16" s="179"/>
    </row>
    <row r="17" spans="1:7" ht="15.75" hidden="1" customHeight="1" x14ac:dyDescent="0.2">
      <c r="B17" s="179"/>
      <c r="C17" s="179"/>
      <c r="D17" s="179"/>
      <c r="E17" s="179"/>
      <c r="F17" s="179"/>
      <c r="G17" s="179"/>
    </row>
    <row r="18" spans="1:7" ht="15.75" hidden="1" customHeight="1" x14ac:dyDescent="0.2">
      <c r="B18" s="179"/>
      <c r="C18" s="179"/>
      <c r="D18" s="179"/>
      <c r="E18" s="179"/>
      <c r="F18" s="179"/>
      <c r="G18" s="179"/>
    </row>
    <row r="19" spans="1:7" ht="15.75" hidden="1" customHeight="1" x14ac:dyDescent="0.2">
      <c r="B19" s="179"/>
      <c r="C19" s="179"/>
      <c r="D19" s="179"/>
      <c r="E19" s="179"/>
      <c r="F19" s="179"/>
      <c r="G19" s="179"/>
    </row>
    <row r="20" spans="1:7" ht="15.75" hidden="1" customHeight="1" x14ac:dyDescent="0.2">
      <c r="B20" s="179"/>
      <c r="C20" s="179"/>
      <c r="D20" s="179"/>
      <c r="E20" s="179"/>
      <c r="F20" s="179"/>
      <c r="G20" s="179"/>
    </row>
    <row r="21" spans="1:7" hidden="1" x14ac:dyDescent="0.2">
      <c r="A21" s="13" t="s">
        <v>90</v>
      </c>
      <c r="B21" s="179" t="s">
        <v>91</v>
      </c>
      <c r="C21" s="179"/>
      <c r="D21" s="179"/>
      <c r="E21" s="179"/>
      <c r="F21" s="179"/>
      <c r="G21" s="179"/>
    </row>
    <row r="22" spans="1:7" hidden="1" x14ac:dyDescent="0.2">
      <c r="B22" s="179"/>
      <c r="C22" s="179"/>
      <c r="D22" s="179"/>
      <c r="E22" s="179"/>
      <c r="F22" s="179"/>
      <c r="G22" s="179"/>
    </row>
    <row r="23" spans="1:7" hidden="1" x14ac:dyDescent="0.2">
      <c r="B23" s="179"/>
      <c r="C23" s="179"/>
      <c r="D23" s="179"/>
      <c r="E23" s="179"/>
      <c r="F23" s="179"/>
      <c r="G23" s="179"/>
    </row>
    <row r="24" spans="1:7" hidden="1" x14ac:dyDescent="0.2">
      <c r="B24" s="179"/>
      <c r="C24" s="179"/>
      <c r="D24" s="179"/>
      <c r="E24" s="179"/>
      <c r="F24" s="179"/>
      <c r="G24" s="179"/>
    </row>
    <row r="25" spans="1:7" hidden="1" x14ac:dyDescent="0.2">
      <c r="B25" s="179"/>
      <c r="C25" s="179"/>
      <c r="D25" s="179"/>
      <c r="E25" s="179"/>
      <c r="F25" s="179"/>
      <c r="G25" s="179"/>
    </row>
    <row r="26" spans="1:7" hidden="1" x14ac:dyDescent="0.2">
      <c r="B26" s="179"/>
      <c r="C26" s="179"/>
      <c r="D26" s="179"/>
      <c r="E26" s="179"/>
      <c r="F26" s="179"/>
      <c r="G26" s="179"/>
    </row>
    <row r="27" spans="1:7" hidden="1" x14ac:dyDescent="0.2">
      <c r="B27" s="179"/>
      <c r="C27" s="179"/>
      <c r="D27" s="179"/>
      <c r="E27" s="179"/>
      <c r="F27" s="179"/>
      <c r="G27" s="179"/>
    </row>
    <row r="28" spans="1:7" hidden="1" x14ac:dyDescent="0.2">
      <c r="B28" s="179"/>
      <c r="C28" s="179"/>
      <c r="D28" s="179"/>
      <c r="E28" s="179"/>
      <c r="F28" s="179"/>
      <c r="G28" s="179"/>
    </row>
    <row r="29" spans="1:7" ht="15" hidden="1" x14ac:dyDescent="0.25">
      <c r="A29" s="13" t="s">
        <v>92</v>
      </c>
      <c r="B29" s="13" t="s">
        <v>93</v>
      </c>
      <c r="D29" s="14"/>
      <c r="E29" s="14"/>
    </row>
    <row r="30" spans="1:7" ht="15" hidden="1" x14ac:dyDescent="0.25">
      <c r="D30" s="14"/>
      <c r="E30" s="14"/>
    </row>
    <row r="31" spans="1:7" ht="15" hidden="1" x14ac:dyDescent="0.25">
      <c r="A31" s="13" t="s">
        <v>96</v>
      </c>
      <c r="D31" s="14"/>
      <c r="E31" s="14"/>
    </row>
    <row r="32" spans="1:7" ht="15" hidden="1" customHeight="1" x14ac:dyDescent="0.25">
      <c r="A32" s="198" t="s">
        <v>97</v>
      </c>
      <c r="B32" s="198"/>
      <c r="C32" s="198"/>
      <c r="D32" s="198"/>
      <c r="E32" s="198"/>
      <c r="F32" s="198"/>
      <c r="G32" s="198"/>
    </row>
    <row r="33" spans="1:7" ht="15" hidden="1" customHeight="1" x14ac:dyDescent="0.2">
      <c r="A33" s="186" t="s">
        <v>133</v>
      </c>
      <c r="B33" s="186"/>
      <c r="C33" s="186"/>
      <c r="D33" s="186"/>
      <c r="E33" s="186"/>
      <c r="F33" s="186"/>
      <c r="G33" s="186"/>
    </row>
    <row r="34" spans="1:7" ht="15" hidden="1" customHeight="1" x14ac:dyDescent="0.2">
      <c r="A34" s="186"/>
      <c r="B34" s="186"/>
      <c r="C34" s="186"/>
      <c r="D34" s="186"/>
      <c r="E34" s="186"/>
      <c r="F34" s="186"/>
      <c r="G34" s="186"/>
    </row>
    <row r="35" spans="1:7" ht="15" hidden="1" customHeight="1" x14ac:dyDescent="0.2">
      <c r="A35" s="186"/>
      <c r="B35" s="186"/>
      <c r="C35" s="186"/>
      <c r="D35" s="186"/>
      <c r="E35" s="186"/>
      <c r="F35" s="186"/>
      <c r="G35" s="186"/>
    </row>
    <row r="36" spans="1:7" ht="15" hidden="1" customHeight="1" x14ac:dyDescent="0.2">
      <c r="A36" s="186"/>
      <c r="B36" s="186"/>
      <c r="C36" s="186"/>
      <c r="D36" s="186"/>
      <c r="E36" s="186"/>
      <c r="F36" s="186"/>
      <c r="G36" s="186"/>
    </row>
    <row r="37" spans="1:7" ht="15" hidden="1" customHeight="1" x14ac:dyDescent="0.2">
      <c r="A37" s="186"/>
      <c r="B37" s="186"/>
      <c r="C37" s="186"/>
      <c r="D37" s="186"/>
      <c r="E37" s="186"/>
      <c r="F37" s="186"/>
      <c r="G37" s="186"/>
    </row>
    <row r="38" spans="1:7" ht="15" hidden="1" customHeight="1" x14ac:dyDescent="0.2">
      <c r="A38" s="186"/>
      <c r="B38" s="186"/>
      <c r="C38" s="186"/>
      <c r="D38" s="186"/>
      <c r="E38" s="186"/>
      <c r="F38" s="186"/>
      <c r="G38" s="186"/>
    </row>
    <row r="39" spans="1:7" ht="15" hidden="1" customHeight="1" x14ac:dyDescent="0.2">
      <c r="A39" s="195" t="s">
        <v>114</v>
      </c>
      <c r="B39" s="195"/>
      <c r="C39" s="195"/>
      <c r="D39" s="195"/>
      <c r="E39" s="195"/>
      <c r="F39" s="195"/>
      <c r="G39" s="195"/>
    </row>
    <row r="40" spans="1:7" ht="15" hidden="1" customHeight="1" x14ac:dyDescent="0.2">
      <c r="A40" s="195"/>
      <c r="B40" s="195"/>
      <c r="C40" s="195"/>
      <c r="D40" s="195"/>
      <c r="E40" s="195"/>
      <c r="F40" s="195"/>
      <c r="G40" s="195"/>
    </row>
    <row r="41" spans="1:7" ht="15" hidden="1" customHeight="1" x14ac:dyDescent="0.2">
      <c r="A41" s="195"/>
      <c r="B41" s="195"/>
      <c r="C41" s="195"/>
      <c r="D41" s="195"/>
      <c r="E41" s="195"/>
      <c r="F41" s="195"/>
      <c r="G41" s="195"/>
    </row>
    <row r="42" spans="1:7" hidden="1" x14ac:dyDescent="0.2">
      <c r="A42" s="195" t="s">
        <v>134</v>
      </c>
      <c r="B42" s="195"/>
      <c r="C42" s="195"/>
      <c r="D42" s="195"/>
      <c r="E42" s="195"/>
      <c r="F42" s="195"/>
      <c r="G42" s="195"/>
    </row>
    <row r="43" spans="1:7" hidden="1" x14ac:dyDescent="0.2">
      <c r="A43" s="195" t="s">
        <v>135</v>
      </c>
      <c r="B43" s="195"/>
      <c r="C43" s="195"/>
      <c r="D43" s="195"/>
      <c r="E43" s="195"/>
      <c r="F43" s="195"/>
      <c r="G43" s="195"/>
    </row>
    <row r="44" spans="1:7" hidden="1" x14ac:dyDescent="0.2">
      <c r="A44" s="195"/>
      <c r="B44" s="195"/>
      <c r="C44" s="195"/>
      <c r="D44" s="195"/>
      <c r="E44" s="195"/>
      <c r="F44" s="195"/>
      <c r="G44" s="195"/>
    </row>
    <row r="45" spans="1:7" hidden="1" x14ac:dyDescent="0.2">
      <c r="A45" s="27"/>
      <c r="B45" s="27"/>
      <c r="C45" s="27"/>
      <c r="D45" s="27"/>
      <c r="E45" s="27"/>
      <c r="F45" s="27"/>
      <c r="G45" s="27"/>
    </row>
    <row r="46" spans="1:7" hidden="1" x14ac:dyDescent="0.2">
      <c r="A46" s="31" t="s">
        <v>98</v>
      </c>
      <c r="B46" s="27"/>
      <c r="C46" s="27"/>
      <c r="D46" s="27"/>
      <c r="E46" s="27"/>
      <c r="F46" s="27"/>
      <c r="G46" s="27"/>
    </row>
    <row r="47" spans="1:7" ht="15" hidden="1" customHeight="1" x14ac:dyDescent="0.2">
      <c r="A47" s="179" t="s">
        <v>99</v>
      </c>
      <c r="B47" s="179"/>
      <c r="C47" s="179"/>
      <c r="D47" s="179"/>
      <c r="E47" s="179"/>
      <c r="F47" s="179"/>
      <c r="G47" s="179"/>
    </row>
    <row r="48" spans="1:7" ht="15" hidden="1" customHeight="1" x14ac:dyDescent="0.2">
      <c r="A48" s="179"/>
      <c r="B48" s="179"/>
      <c r="C48" s="179"/>
      <c r="D48" s="179"/>
      <c r="E48" s="179"/>
      <c r="F48" s="179"/>
      <c r="G48" s="179"/>
    </row>
    <row r="49" spans="1:7" ht="15" hidden="1" customHeight="1" x14ac:dyDescent="0.2">
      <c r="A49" s="179" t="s">
        <v>102</v>
      </c>
      <c r="B49" s="179"/>
      <c r="C49" s="179"/>
      <c r="D49" s="179"/>
      <c r="E49" s="179"/>
      <c r="F49" s="179"/>
      <c r="G49" s="179"/>
    </row>
    <row r="50" spans="1:7" hidden="1" x14ac:dyDescent="0.2">
      <c r="A50" s="179"/>
      <c r="B50" s="179"/>
      <c r="C50" s="179"/>
      <c r="D50" s="179"/>
      <c r="E50" s="179"/>
      <c r="F50" s="179"/>
      <c r="G50" s="179"/>
    </row>
    <row r="51" spans="1:7" hidden="1" x14ac:dyDescent="0.2">
      <c r="A51" s="31" t="s">
        <v>100</v>
      </c>
      <c r="B51" s="27"/>
      <c r="C51" s="27"/>
      <c r="D51" s="27"/>
      <c r="E51" s="27"/>
      <c r="F51" s="27"/>
      <c r="G51" s="27"/>
    </row>
    <row r="52" spans="1:7" hidden="1" x14ac:dyDescent="0.2">
      <c r="A52" s="31" t="s">
        <v>105</v>
      </c>
      <c r="B52" s="27"/>
      <c r="C52" s="27"/>
      <c r="D52" s="27"/>
      <c r="E52" s="27"/>
      <c r="F52" s="27"/>
      <c r="G52" s="27"/>
    </row>
    <row r="53" spans="1:7" hidden="1" x14ac:dyDescent="0.2">
      <c r="A53" s="31" t="s">
        <v>101</v>
      </c>
      <c r="B53" s="27"/>
      <c r="C53" s="27"/>
      <c r="D53" s="27"/>
      <c r="E53" s="27"/>
      <c r="F53" s="27"/>
      <c r="G53" s="27"/>
    </row>
    <row r="54" spans="1:7" ht="15" hidden="1" customHeight="1" x14ac:dyDescent="0.2">
      <c r="A54" s="179" t="s">
        <v>103</v>
      </c>
      <c r="B54" s="179"/>
      <c r="C54" s="179"/>
      <c r="D54" s="179"/>
      <c r="E54" s="179"/>
      <c r="F54" s="179"/>
      <c r="G54" s="179"/>
    </row>
    <row r="55" spans="1:7" hidden="1" x14ac:dyDescent="0.2">
      <c r="A55" s="179"/>
      <c r="B55" s="179"/>
      <c r="C55" s="179"/>
      <c r="D55" s="179"/>
      <c r="E55" s="179"/>
      <c r="F55" s="179"/>
      <c r="G55" s="179"/>
    </row>
    <row r="56" spans="1:7" ht="15" hidden="1" customHeight="1" x14ac:dyDescent="0.2">
      <c r="A56" s="179" t="s">
        <v>104</v>
      </c>
      <c r="B56" s="179"/>
      <c r="C56" s="179"/>
      <c r="D56" s="179"/>
      <c r="E56" s="179"/>
      <c r="F56" s="179"/>
      <c r="G56" s="179"/>
    </row>
    <row r="57" spans="1:7" ht="15" hidden="1" customHeight="1" x14ac:dyDescent="0.2">
      <c r="A57" s="179"/>
      <c r="B57" s="179"/>
      <c r="C57" s="179"/>
      <c r="D57" s="179"/>
      <c r="E57" s="179"/>
      <c r="F57" s="179"/>
      <c r="G57" s="179"/>
    </row>
    <row r="58" spans="1:7" hidden="1" x14ac:dyDescent="0.2">
      <c r="A58" s="27"/>
      <c r="B58" s="27"/>
      <c r="C58" s="27"/>
      <c r="D58" s="27"/>
      <c r="E58" s="27"/>
      <c r="F58" s="27"/>
      <c r="G58" s="27"/>
    </row>
    <row r="59" spans="1:7" ht="15" hidden="1" customHeight="1" x14ac:dyDescent="0.2">
      <c r="A59" s="179" t="s">
        <v>115</v>
      </c>
      <c r="B59" s="179"/>
      <c r="C59" s="179"/>
      <c r="D59" s="179"/>
      <c r="E59" s="179"/>
      <c r="F59" s="179"/>
      <c r="G59" s="179"/>
    </row>
    <row r="60" spans="1:7" ht="15" hidden="1" customHeight="1" x14ac:dyDescent="0.2">
      <c r="A60" s="179"/>
      <c r="B60" s="179"/>
      <c r="C60" s="179"/>
      <c r="D60" s="179"/>
      <c r="E60" s="179"/>
      <c r="F60" s="179"/>
      <c r="G60" s="179"/>
    </row>
    <row r="61" spans="1:7" ht="15" hidden="1" customHeight="1" x14ac:dyDescent="0.2">
      <c r="A61" s="179"/>
      <c r="B61" s="179"/>
      <c r="C61" s="179"/>
      <c r="D61" s="179"/>
      <c r="E61" s="179"/>
      <c r="F61" s="179"/>
      <c r="G61" s="179"/>
    </row>
    <row r="62" spans="1:7" ht="15" hidden="1" customHeight="1" x14ac:dyDescent="0.2">
      <c r="A62" s="179" t="s">
        <v>116</v>
      </c>
      <c r="B62" s="179"/>
      <c r="C62" s="179"/>
      <c r="D62" s="179"/>
      <c r="E62" s="179"/>
      <c r="F62" s="179"/>
      <c r="G62" s="179"/>
    </row>
    <row r="63" spans="1:7" ht="15" hidden="1" customHeight="1" x14ac:dyDescent="0.2">
      <c r="A63" s="179"/>
      <c r="B63" s="179"/>
      <c r="C63" s="179"/>
      <c r="D63" s="179"/>
      <c r="E63" s="179"/>
      <c r="F63" s="179"/>
      <c r="G63" s="179"/>
    </row>
    <row r="64" spans="1:7" ht="15" hidden="1" customHeight="1" x14ac:dyDescent="0.2">
      <c r="A64" s="195" t="s">
        <v>296</v>
      </c>
      <c r="B64" s="195"/>
      <c r="C64" s="195"/>
      <c r="D64" s="195"/>
      <c r="E64" s="195"/>
      <c r="F64" s="195"/>
      <c r="G64" s="195"/>
    </row>
    <row r="65" spans="1:7" ht="15" hidden="1" customHeight="1" x14ac:dyDescent="0.2">
      <c r="A65" s="195"/>
      <c r="B65" s="195"/>
      <c r="C65" s="195"/>
      <c r="D65" s="195"/>
      <c r="E65" s="195"/>
      <c r="F65" s="195"/>
      <c r="G65" s="195"/>
    </row>
    <row r="66" spans="1:7" ht="15" hidden="1" customHeight="1" x14ac:dyDescent="0.2">
      <c r="A66" s="195"/>
      <c r="B66" s="195"/>
      <c r="C66" s="195"/>
      <c r="D66" s="195"/>
      <c r="E66" s="195"/>
      <c r="F66" s="195"/>
      <c r="G66" s="195"/>
    </row>
    <row r="67" spans="1:7" ht="15" hidden="1" customHeight="1" x14ac:dyDescent="0.2">
      <c r="A67" s="195"/>
      <c r="B67" s="195"/>
      <c r="C67" s="195"/>
      <c r="D67" s="195"/>
      <c r="E67" s="195"/>
      <c r="F67" s="195"/>
      <c r="G67" s="195"/>
    </row>
    <row r="68" spans="1:7" ht="15" hidden="1" customHeight="1" x14ac:dyDescent="0.2">
      <c r="A68" s="195"/>
      <c r="B68" s="195"/>
      <c r="C68" s="195"/>
      <c r="D68" s="195"/>
      <c r="E68" s="195"/>
      <c r="F68" s="195"/>
      <c r="G68" s="195"/>
    </row>
    <row r="69" spans="1:7" ht="15" hidden="1" customHeight="1" x14ac:dyDescent="0.2">
      <c r="A69" s="195"/>
      <c r="B69" s="195"/>
      <c r="C69" s="195"/>
      <c r="D69" s="195"/>
      <c r="E69" s="195"/>
      <c r="F69" s="195"/>
      <c r="G69" s="195"/>
    </row>
    <row r="70" spans="1:7" ht="15" hidden="1" customHeight="1" x14ac:dyDescent="0.2">
      <c r="A70" s="195"/>
      <c r="B70" s="195"/>
      <c r="C70" s="195"/>
      <c r="D70" s="195"/>
      <c r="E70" s="195"/>
      <c r="F70" s="195"/>
      <c r="G70" s="195"/>
    </row>
    <row r="71" spans="1:7" ht="15" hidden="1" customHeight="1" x14ac:dyDescent="0.2">
      <c r="A71" s="195"/>
      <c r="B71" s="195"/>
      <c r="C71" s="195"/>
      <c r="D71" s="195"/>
      <c r="E71" s="195"/>
      <c r="F71" s="195"/>
      <c r="G71" s="195"/>
    </row>
    <row r="72" spans="1:7" ht="15" hidden="1" customHeight="1" x14ac:dyDescent="0.2">
      <c r="A72" s="195"/>
      <c r="B72" s="195"/>
      <c r="C72" s="195"/>
      <c r="D72" s="195"/>
      <c r="E72" s="195"/>
      <c r="F72" s="195"/>
      <c r="G72" s="195"/>
    </row>
    <row r="73" spans="1:7" ht="15" hidden="1" customHeight="1" x14ac:dyDescent="0.2">
      <c r="A73" s="179" t="s">
        <v>117</v>
      </c>
      <c r="B73" s="179"/>
      <c r="C73" s="179"/>
      <c r="D73" s="179"/>
      <c r="E73" s="179"/>
      <c r="F73" s="179"/>
      <c r="G73" s="179"/>
    </row>
    <row r="74" spans="1:7" ht="15" hidden="1" customHeight="1" x14ac:dyDescent="0.2">
      <c r="A74" s="179"/>
      <c r="B74" s="179"/>
      <c r="C74" s="179"/>
      <c r="D74" s="179"/>
      <c r="E74" s="179"/>
      <c r="F74" s="179"/>
      <c r="G74" s="179"/>
    </row>
    <row r="75" spans="1:7" hidden="1" x14ac:dyDescent="0.2">
      <c r="A75" s="27"/>
      <c r="B75" s="27"/>
      <c r="C75" s="27"/>
      <c r="D75" s="27"/>
      <c r="E75" s="27"/>
      <c r="F75" s="27"/>
      <c r="G75" s="27"/>
    </row>
    <row r="76" spans="1:7" ht="15" hidden="1" customHeight="1" x14ac:dyDescent="0.2">
      <c r="A76" s="179" t="s">
        <v>274</v>
      </c>
      <c r="B76" s="179"/>
      <c r="C76" s="179"/>
      <c r="D76" s="179"/>
      <c r="E76" s="179"/>
      <c r="F76" s="179"/>
      <c r="G76" s="179"/>
    </row>
    <row r="77" spans="1:7" ht="15" hidden="1" customHeight="1" x14ac:dyDescent="0.2">
      <c r="A77" s="179"/>
      <c r="B77" s="179"/>
      <c r="C77" s="179"/>
      <c r="D77" s="179"/>
      <c r="E77" s="179"/>
      <c r="F77" s="179"/>
      <c r="G77" s="179"/>
    </row>
    <row r="78" spans="1:7" ht="15" hidden="1" customHeight="1" x14ac:dyDescent="0.2">
      <c r="A78" s="195" t="s">
        <v>281</v>
      </c>
      <c r="B78" s="195"/>
      <c r="C78" s="195"/>
      <c r="D78" s="195"/>
      <c r="E78" s="195"/>
      <c r="F78" s="195"/>
      <c r="G78" s="195"/>
    </row>
    <row r="79" spans="1:7" ht="15" hidden="1" customHeight="1" x14ac:dyDescent="0.2">
      <c r="A79" s="195"/>
      <c r="B79" s="195"/>
      <c r="C79" s="195"/>
      <c r="D79" s="195"/>
      <c r="E79" s="195"/>
      <c r="F79" s="195"/>
      <c r="G79" s="195"/>
    </row>
    <row r="80" spans="1:7" ht="15" hidden="1" customHeight="1" x14ac:dyDescent="0.2">
      <c r="A80" s="195"/>
      <c r="B80" s="195"/>
      <c r="C80" s="195"/>
      <c r="D80" s="195"/>
      <c r="E80" s="195"/>
      <c r="F80" s="195"/>
      <c r="G80" s="195"/>
    </row>
    <row r="81" spans="1:7" ht="15" hidden="1" customHeight="1" x14ac:dyDescent="0.2">
      <c r="B81" s="17" t="s">
        <v>132</v>
      </c>
      <c r="D81" s="17"/>
      <c r="E81" s="17" t="s">
        <v>338</v>
      </c>
      <c r="F81" s="197" t="s">
        <v>315</v>
      </c>
      <c r="G81" s="197">
        <v>100</v>
      </c>
    </row>
    <row r="82" spans="1:7" ht="15" hidden="1" customHeight="1" x14ac:dyDescent="0.2">
      <c r="B82" s="17" t="s">
        <v>299</v>
      </c>
      <c r="D82" s="17"/>
      <c r="E82" s="17" t="s">
        <v>339</v>
      </c>
      <c r="F82" s="197"/>
      <c r="G82" s="197"/>
    </row>
    <row r="83" spans="1:7" ht="15" hidden="1" customHeight="1" x14ac:dyDescent="0.2">
      <c r="B83" s="17" t="s">
        <v>298</v>
      </c>
      <c r="D83" s="17"/>
      <c r="E83" s="129" t="s">
        <v>297</v>
      </c>
      <c r="F83" s="197"/>
      <c r="G83" s="197"/>
    </row>
    <row r="84" spans="1:7" ht="15" hidden="1" customHeight="1" x14ac:dyDescent="0.2">
      <c r="A84" s="27"/>
      <c r="B84" s="27"/>
      <c r="C84" s="27"/>
      <c r="D84" s="27"/>
      <c r="E84" s="27"/>
      <c r="F84" s="27"/>
      <c r="G84" s="27"/>
    </row>
    <row r="85" spans="1:7" hidden="1" x14ac:dyDescent="0.2">
      <c r="A85" s="13" t="s">
        <v>106</v>
      </c>
      <c r="B85" s="27"/>
      <c r="C85" s="27"/>
      <c r="D85" s="27"/>
      <c r="E85" s="27"/>
      <c r="F85" s="27"/>
      <c r="G85" s="27"/>
    </row>
    <row r="86" spans="1:7" ht="15" hidden="1" customHeight="1" x14ac:dyDescent="0.2">
      <c r="A86" s="195" t="s">
        <v>107</v>
      </c>
      <c r="B86" s="195"/>
      <c r="C86" s="195"/>
      <c r="D86" s="195"/>
      <c r="E86" s="195"/>
      <c r="F86" s="195"/>
      <c r="G86" s="195"/>
    </row>
    <row r="87" spans="1:7" ht="15" hidden="1" customHeight="1" x14ac:dyDescent="0.2">
      <c r="A87" s="195"/>
      <c r="B87" s="195"/>
      <c r="C87" s="195"/>
      <c r="D87" s="195"/>
      <c r="E87" s="195"/>
      <c r="F87" s="195"/>
      <c r="G87" s="195"/>
    </row>
    <row r="88" spans="1:7" ht="15" hidden="1" customHeight="1" x14ac:dyDescent="0.2">
      <c r="A88" s="195"/>
      <c r="B88" s="195"/>
      <c r="C88" s="195"/>
      <c r="D88" s="195"/>
      <c r="E88" s="195"/>
      <c r="F88" s="195"/>
      <c r="G88" s="195"/>
    </row>
    <row r="89" spans="1:7" ht="15" hidden="1" customHeight="1" x14ac:dyDescent="0.2">
      <c r="A89" s="27"/>
      <c r="B89" s="27"/>
      <c r="C89" s="27"/>
      <c r="D89" s="27"/>
      <c r="E89" s="27"/>
      <c r="F89" s="27"/>
      <c r="G89" s="27"/>
    </row>
    <row r="90" spans="1:7" ht="15" hidden="1" customHeight="1" x14ac:dyDescent="0.2">
      <c r="A90" s="195" t="s">
        <v>108</v>
      </c>
      <c r="B90" s="195"/>
      <c r="C90" s="195"/>
      <c r="D90" s="195"/>
      <c r="E90" s="195"/>
      <c r="F90" s="195"/>
      <c r="G90" s="195"/>
    </row>
    <row r="91" spans="1:7" ht="15" hidden="1" customHeight="1" x14ac:dyDescent="0.2">
      <c r="A91" s="195"/>
      <c r="B91" s="195"/>
      <c r="C91" s="195"/>
      <c r="D91" s="195"/>
      <c r="E91" s="195"/>
      <c r="F91" s="195"/>
      <c r="G91" s="195"/>
    </row>
    <row r="92" spans="1:7" ht="15" hidden="1" customHeight="1" x14ac:dyDescent="0.2">
      <c r="A92" s="195"/>
      <c r="B92" s="195"/>
      <c r="C92" s="195"/>
      <c r="D92" s="195"/>
      <c r="E92" s="195"/>
      <c r="F92" s="195"/>
      <c r="G92" s="195"/>
    </row>
    <row r="93" spans="1:7" hidden="1" x14ac:dyDescent="0.2">
      <c r="A93" s="27"/>
      <c r="B93" s="27"/>
      <c r="C93" s="27"/>
      <c r="D93" s="27"/>
      <c r="E93" s="27"/>
      <c r="F93" s="27"/>
      <c r="G93" s="27"/>
    </row>
    <row r="94" spans="1:7" ht="15" hidden="1" customHeight="1" x14ac:dyDescent="0.2">
      <c r="A94" s="195" t="s">
        <v>118</v>
      </c>
      <c r="B94" s="195"/>
      <c r="C94" s="195"/>
      <c r="D94" s="195"/>
      <c r="E94" s="195"/>
      <c r="F94" s="195"/>
      <c r="G94" s="195"/>
    </row>
    <row r="95" spans="1:7" hidden="1" x14ac:dyDescent="0.2">
      <c r="A95" s="27"/>
      <c r="B95" s="27"/>
      <c r="C95" s="27"/>
      <c r="D95" s="27"/>
      <c r="E95" s="27"/>
      <c r="F95" s="27"/>
      <c r="G95" s="27"/>
    </row>
    <row r="96" spans="1:7" ht="31.5" hidden="1" customHeight="1" x14ac:dyDescent="0.2">
      <c r="A96" s="27" t="s">
        <v>120</v>
      </c>
      <c r="B96" s="196" t="s">
        <v>282</v>
      </c>
      <c r="C96" s="196"/>
      <c r="D96" s="196"/>
      <c r="E96" s="196"/>
      <c r="F96" s="196"/>
      <c r="G96" s="196"/>
    </row>
    <row r="97" spans="1:7" ht="15" hidden="1" customHeight="1" x14ac:dyDescent="0.2">
      <c r="A97" s="27" t="s">
        <v>121</v>
      </c>
      <c r="B97" s="192" t="s">
        <v>119</v>
      </c>
      <c r="C97" s="192"/>
      <c r="D97" s="192"/>
      <c r="E97" s="192"/>
      <c r="F97" s="192"/>
      <c r="G97" s="192"/>
    </row>
    <row r="98" spans="1:7" ht="15" hidden="1" customHeight="1" x14ac:dyDescent="0.2">
      <c r="A98" s="27" t="s">
        <v>122</v>
      </c>
      <c r="B98" s="192"/>
      <c r="C98" s="192"/>
      <c r="D98" s="192"/>
      <c r="E98" s="192"/>
      <c r="F98" s="192"/>
      <c r="G98" s="192"/>
    </row>
    <row r="99" spans="1:7" hidden="1" x14ac:dyDescent="0.2">
      <c r="A99" s="27" t="s">
        <v>123</v>
      </c>
      <c r="B99" s="20" t="s">
        <v>283</v>
      </c>
      <c r="C99" s="20"/>
      <c r="D99" s="20"/>
      <c r="E99" s="20"/>
      <c r="F99" s="27"/>
      <c r="G99" s="27"/>
    </row>
    <row r="100" spans="1:7" hidden="1" x14ac:dyDescent="0.2">
      <c r="A100" s="27" t="s">
        <v>124</v>
      </c>
      <c r="B100" s="20" t="s">
        <v>38</v>
      </c>
      <c r="C100" s="20"/>
      <c r="D100" s="20"/>
      <c r="E100" s="20"/>
      <c r="F100" s="17"/>
      <c r="G100" s="17"/>
    </row>
    <row r="101" spans="1:7" ht="14.25" hidden="1" customHeight="1" x14ac:dyDescent="0.2">
      <c r="A101" s="27" t="s">
        <v>125</v>
      </c>
      <c r="B101" s="20" t="s">
        <v>37</v>
      </c>
      <c r="C101" s="20"/>
      <c r="D101" s="20"/>
      <c r="E101" s="20"/>
      <c r="F101" s="17"/>
      <c r="G101" s="17"/>
    </row>
    <row r="102" spans="1:7" ht="14.25" hidden="1" customHeight="1" x14ac:dyDescent="0.2">
      <c r="A102" s="27" t="s">
        <v>126</v>
      </c>
      <c r="B102" s="20" t="s">
        <v>129</v>
      </c>
      <c r="C102" s="20"/>
      <c r="D102" s="20"/>
      <c r="E102" s="20"/>
      <c r="F102" s="17"/>
      <c r="G102" s="17"/>
    </row>
    <row r="103" spans="1:7" ht="14.25" hidden="1" customHeight="1" x14ac:dyDescent="0.2">
      <c r="A103" s="27" t="s">
        <v>127</v>
      </c>
      <c r="B103" s="20" t="s">
        <v>300</v>
      </c>
      <c r="C103" s="20"/>
      <c r="D103" s="20"/>
      <c r="E103" s="20"/>
      <c r="F103" s="17"/>
      <c r="G103" s="17"/>
    </row>
    <row r="104" spans="1:7" ht="15" hidden="1" customHeight="1" x14ac:dyDescent="0.2">
      <c r="A104" s="27" t="s">
        <v>128</v>
      </c>
      <c r="B104" s="42" t="s">
        <v>131</v>
      </c>
      <c r="C104" s="20"/>
      <c r="D104" s="20"/>
      <c r="E104" s="20"/>
      <c r="F104" s="17"/>
      <c r="G104" s="17"/>
    </row>
    <row r="105" spans="1:7" hidden="1" x14ac:dyDescent="0.2">
      <c r="A105" s="27" t="s">
        <v>130</v>
      </c>
      <c r="B105" s="192" t="s">
        <v>301</v>
      </c>
      <c r="C105" s="192"/>
      <c r="D105" s="192"/>
      <c r="E105" s="192"/>
      <c r="F105" s="192"/>
      <c r="G105" s="192"/>
    </row>
    <row r="106" spans="1:7" ht="14.25" hidden="1" customHeight="1" x14ac:dyDescent="0.2">
      <c r="B106" s="192"/>
      <c r="C106" s="192"/>
      <c r="D106" s="192"/>
      <c r="E106" s="192"/>
      <c r="F106" s="192"/>
      <c r="G106" s="192"/>
    </row>
    <row r="107" spans="1:7" ht="14.25" hidden="1" customHeight="1" x14ac:dyDescent="0.2">
      <c r="A107" s="27" t="s">
        <v>222</v>
      </c>
      <c r="B107" s="42" t="s">
        <v>302</v>
      </c>
      <c r="C107" s="42"/>
      <c r="D107" s="42"/>
      <c r="E107" s="42"/>
      <c r="F107" s="42"/>
      <c r="G107" s="42"/>
    </row>
    <row r="108" spans="1:7" ht="14.25" hidden="1" customHeight="1" x14ac:dyDescent="0.2">
      <c r="A108" s="133" t="s">
        <v>316</v>
      </c>
      <c r="B108" s="137" t="s">
        <v>317</v>
      </c>
      <c r="C108" s="137"/>
      <c r="D108" s="137"/>
      <c r="E108" s="137"/>
      <c r="F108" s="42"/>
      <c r="G108" s="42"/>
    </row>
    <row r="109" spans="1:7" ht="14.25" hidden="1" customHeight="1" x14ac:dyDescent="0.2">
      <c r="A109" s="133"/>
      <c r="B109" s="42"/>
      <c r="C109" s="42"/>
      <c r="D109" s="42"/>
      <c r="E109" s="42"/>
      <c r="F109" s="42"/>
      <c r="G109" s="42"/>
    </row>
    <row r="110" spans="1:7" ht="15" hidden="1" customHeight="1" x14ac:dyDescent="0.2">
      <c r="A110" s="195" t="s">
        <v>303</v>
      </c>
      <c r="B110" s="195"/>
      <c r="C110" s="195"/>
      <c r="D110" s="195"/>
      <c r="E110" s="195"/>
      <c r="F110" s="195"/>
      <c r="G110" s="195"/>
    </row>
    <row r="111" spans="1:7" ht="15" hidden="1" customHeight="1" x14ac:dyDescent="0.2">
      <c r="A111" s="195"/>
      <c r="B111" s="195"/>
      <c r="C111" s="195"/>
      <c r="D111" s="195"/>
      <c r="E111" s="195"/>
      <c r="F111" s="195"/>
      <c r="G111" s="195"/>
    </row>
    <row r="112" spans="1:7" ht="15" hidden="1" customHeight="1" x14ac:dyDescent="0.2">
      <c r="A112" s="195"/>
      <c r="B112" s="195"/>
      <c r="C112" s="195"/>
      <c r="D112" s="195"/>
      <c r="E112" s="195"/>
      <c r="F112" s="195"/>
      <c r="G112" s="195"/>
    </row>
    <row r="113" spans="1:7" ht="15" hidden="1" customHeight="1" x14ac:dyDescent="0.2">
      <c r="A113" s="195"/>
      <c r="B113" s="195"/>
      <c r="C113" s="195"/>
      <c r="D113" s="195"/>
      <c r="E113" s="195"/>
      <c r="F113" s="195"/>
      <c r="G113" s="195"/>
    </row>
    <row r="114" spans="1:7" ht="15" hidden="1" customHeight="1" x14ac:dyDescent="0.2">
      <c r="A114" s="195"/>
      <c r="B114" s="195"/>
      <c r="C114" s="195"/>
      <c r="D114" s="195"/>
      <c r="E114" s="195"/>
      <c r="F114" s="195"/>
      <c r="G114" s="195"/>
    </row>
    <row r="115" spans="1:7" ht="15" hidden="1" customHeight="1" x14ac:dyDescent="0.2">
      <c r="A115" s="195" t="s">
        <v>147</v>
      </c>
      <c r="B115" s="195"/>
      <c r="C115" s="195"/>
      <c r="D115" s="195"/>
      <c r="E115" s="195"/>
      <c r="F115" s="195"/>
      <c r="G115" s="195"/>
    </row>
    <row r="116" spans="1:7" ht="15" hidden="1" customHeight="1" x14ac:dyDescent="0.2">
      <c r="A116" s="195"/>
      <c r="B116" s="195"/>
      <c r="C116" s="195"/>
      <c r="D116" s="195"/>
      <c r="E116" s="195"/>
      <c r="F116" s="195"/>
      <c r="G116" s="195"/>
    </row>
    <row r="117" spans="1:7" ht="15" hidden="1" customHeight="1" x14ac:dyDescent="0.2">
      <c r="A117" s="195"/>
      <c r="B117" s="195"/>
      <c r="C117" s="195"/>
      <c r="D117" s="195"/>
      <c r="E117" s="195"/>
      <c r="F117" s="195"/>
      <c r="G117" s="195"/>
    </row>
    <row r="118" spans="1:7" ht="15" hidden="1" customHeight="1" x14ac:dyDescent="0.2">
      <c r="A118" s="195" t="s">
        <v>146</v>
      </c>
      <c r="B118" s="195"/>
      <c r="C118" s="195"/>
      <c r="D118" s="195"/>
      <c r="E118" s="195"/>
      <c r="F118" s="195"/>
      <c r="G118" s="195"/>
    </row>
    <row r="119" spans="1:7" ht="15" hidden="1" customHeight="1" x14ac:dyDescent="0.2">
      <c r="A119" s="195"/>
      <c r="B119" s="195"/>
      <c r="C119" s="195"/>
      <c r="D119" s="195"/>
      <c r="E119" s="195"/>
      <c r="F119" s="195"/>
      <c r="G119" s="195"/>
    </row>
    <row r="120" spans="1:7" ht="15" hidden="1" customHeight="1" x14ac:dyDescent="0.2">
      <c r="A120" s="195"/>
      <c r="B120" s="195"/>
      <c r="C120" s="195"/>
      <c r="D120" s="195"/>
      <c r="E120" s="195"/>
      <c r="F120" s="195"/>
      <c r="G120" s="195"/>
    </row>
    <row r="121" spans="1:7" ht="15" hidden="1" customHeight="1" x14ac:dyDescent="0.2">
      <c r="A121" s="195"/>
      <c r="B121" s="195"/>
      <c r="C121" s="195"/>
      <c r="D121" s="195"/>
      <c r="E121" s="195"/>
      <c r="F121" s="195"/>
      <c r="G121" s="195"/>
    </row>
    <row r="122" spans="1:7" ht="15" hidden="1" customHeight="1" x14ac:dyDescent="0.2">
      <c r="A122" s="195"/>
      <c r="B122" s="195"/>
      <c r="C122" s="195"/>
      <c r="D122" s="195"/>
      <c r="E122" s="195"/>
      <c r="F122" s="195"/>
      <c r="G122" s="195"/>
    </row>
    <row r="123" spans="1:7" ht="15" hidden="1" customHeight="1" x14ac:dyDescent="0.2">
      <c r="A123" s="179" t="s">
        <v>145</v>
      </c>
      <c r="B123" s="179"/>
      <c r="C123" s="179"/>
      <c r="D123" s="179"/>
      <c r="E123" s="179"/>
      <c r="F123" s="179"/>
      <c r="G123" s="179"/>
    </row>
    <row r="124" spans="1:7" ht="15" hidden="1" customHeight="1" x14ac:dyDescent="0.2">
      <c r="A124" s="179"/>
      <c r="B124" s="179"/>
      <c r="C124" s="179"/>
      <c r="D124" s="179"/>
      <c r="E124" s="179"/>
      <c r="F124" s="179"/>
      <c r="G124" s="179"/>
    </row>
    <row r="125" spans="1:7" ht="15" hidden="1" x14ac:dyDescent="0.25">
      <c r="A125" s="31" t="s">
        <v>136</v>
      </c>
      <c r="D125" s="14"/>
      <c r="E125" s="14"/>
    </row>
    <row r="126" spans="1:7" ht="15" hidden="1" x14ac:dyDescent="0.25">
      <c r="A126" s="31" t="s">
        <v>137</v>
      </c>
      <c r="D126" s="14"/>
      <c r="E126" s="14"/>
    </row>
    <row r="127" spans="1:7" ht="15" hidden="1" x14ac:dyDescent="0.25">
      <c r="A127" s="31" t="s">
        <v>138</v>
      </c>
      <c r="D127" s="14"/>
      <c r="E127" s="14"/>
    </row>
    <row r="128" spans="1:7" ht="15" hidden="1" x14ac:dyDescent="0.25">
      <c r="A128" s="31" t="s">
        <v>139</v>
      </c>
      <c r="D128" s="14"/>
      <c r="E128" s="14"/>
    </row>
    <row r="129" spans="1:7" ht="15" hidden="1" x14ac:dyDescent="0.25">
      <c r="A129" s="31" t="s">
        <v>140</v>
      </c>
      <c r="D129" s="14"/>
      <c r="E129" s="14"/>
    </row>
    <row r="130" spans="1:7" ht="15" hidden="1" customHeight="1" x14ac:dyDescent="0.2">
      <c r="A130" s="179" t="s">
        <v>148</v>
      </c>
      <c r="B130" s="179"/>
      <c r="C130" s="179"/>
      <c r="D130" s="179"/>
      <c r="E130" s="179"/>
      <c r="F130" s="179"/>
      <c r="G130" s="179"/>
    </row>
    <row r="131" spans="1:7" ht="15" hidden="1" customHeight="1" x14ac:dyDescent="0.2">
      <c r="A131" s="179"/>
      <c r="B131" s="179"/>
      <c r="C131" s="179"/>
      <c r="D131" s="179"/>
      <c r="E131" s="179"/>
      <c r="F131" s="179"/>
      <c r="G131" s="179"/>
    </row>
    <row r="132" spans="1:7" ht="15" hidden="1" customHeight="1" x14ac:dyDescent="0.2">
      <c r="A132" s="179"/>
      <c r="B132" s="179"/>
      <c r="C132" s="179"/>
      <c r="D132" s="179"/>
      <c r="E132" s="179"/>
      <c r="F132" s="179"/>
      <c r="G132" s="179"/>
    </row>
    <row r="133" spans="1:7" ht="15" hidden="1" x14ac:dyDescent="0.25">
      <c r="D133" s="14"/>
      <c r="E133" s="14"/>
    </row>
    <row r="134" spans="1:7" ht="15" hidden="1" customHeight="1" x14ac:dyDescent="0.2">
      <c r="A134" s="179" t="s">
        <v>143</v>
      </c>
      <c r="B134" s="179"/>
      <c r="C134" s="179"/>
      <c r="D134" s="179"/>
      <c r="E134" s="179"/>
      <c r="F134" s="179"/>
      <c r="G134" s="179"/>
    </row>
    <row r="135" spans="1:7" ht="15" hidden="1" customHeight="1" x14ac:dyDescent="0.2">
      <c r="A135" s="179"/>
      <c r="B135" s="179"/>
      <c r="C135" s="179"/>
      <c r="D135" s="179"/>
      <c r="E135" s="179"/>
      <c r="F135" s="179"/>
      <c r="G135" s="179"/>
    </row>
    <row r="136" spans="1:7" ht="15" hidden="1" customHeight="1" x14ac:dyDescent="0.2">
      <c r="A136" s="179" t="s">
        <v>144</v>
      </c>
      <c r="B136" s="179"/>
      <c r="C136" s="179"/>
      <c r="D136" s="179"/>
      <c r="E136" s="179"/>
      <c r="F136" s="179"/>
      <c r="G136" s="179"/>
    </row>
    <row r="137" spans="1:7" ht="15" hidden="1" customHeight="1" x14ac:dyDescent="0.2">
      <c r="A137" s="179"/>
      <c r="B137" s="179"/>
      <c r="C137" s="179"/>
      <c r="D137" s="179"/>
      <c r="E137" s="179"/>
      <c r="F137" s="179"/>
      <c r="G137" s="179"/>
    </row>
    <row r="138" spans="1:7" ht="15" hidden="1" customHeight="1" x14ac:dyDescent="0.2">
      <c r="A138" s="179" t="s">
        <v>141</v>
      </c>
      <c r="B138" s="179"/>
      <c r="C138" s="179"/>
      <c r="D138" s="179"/>
      <c r="E138" s="179"/>
      <c r="F138" s="179"/>
      <c r="G138" s="179"/>
    </row>
    <row r="139" spans="1:7" ht="15" hidden="1" customHeight="1" x14ac:dyDescent="0.2">
      <c r="A139" s="179"/>
      <c r="B139" s="179"/>
      <c r="C139" s="179"/>
      <c r="D139" s="179"/>
      <c r="E139" s="179"/>
      <c r="F139" s="179"/>
      <c r="G139" s="179"/>
    </row>
    <row r="140" spans="1:7" ht="15" hidden="1" customHeight="1" x14ac:dyDescent="0.2">
      <c r="A140" s="179"/>
      <c r="B140" s="179"/>
      <c r="C140" s="179"/>
      <c r="D140" s="179"/>
      <c r="E140" s="179"/>
      <c r="F140" s="179"/>
      <c r="G140" s="179"/>
    </row>
    <row r="141" spans="1:7" ht="15" hidden="1" x14ac:dyDescent="0.25">
      <c r="A141" s="31" t="s">
        <v>110</v>
      </c>
      <c r="D141" s="14"/>
      <c r="E141" s="14"/>
    </row>
    <row r="142" spans="1:7" ht="15" hidden="1" x14ac:dyDescent="0.25">
      <c r="A142" s="31" t="s">
        <v>111</v>
      </c>
      <c r="D142" s="14"/>
      <c r="E142" s="14"/>
    </row>
    <row r="143" spans="1:7" ht="15" hidden="1" customHeight="1" x14ac:dyDescent="0.2">
      <c r="A143" s="179" t="s">
        <v>112</v>
      </c>
      <c r="B143" s="179"/>
      <c r="C143" s="179"/>
      <c r="D143" s="179"/>
      <c r="E143" s="179"/>
      <c r="F143" s="179"/>
      <c r="G143" s="179"/>
    </row>
    <row r="144" spans="1:7" ht="15" hidden="1" customHeight="1" x14ac:dyDescent="0.2">
      <c r="A144" s="179"/>
      <c r="B144" s="179"/>
      <c r="C144" s="179"/>
      <c r="D144" s="179"/>
      <c r="E144" s="179"/>
      <c r="F144" s="179"/>
      <c r="G144" s="179"/>
    </row>
    <row r="145" spans="1:7" ht="15" hidden="1" customHeight="1" x14ac:dyDescent="0.2">
      <c r="A145" s="179" t="s">
        <v>113</v>
      </c>
      <c r="B145" s="179"/>
      <c r="C145" s="179"/>
      <c r="D145" s="179"/>
      <c r="E145" s="179"/>
      <c r="F145" s="179"/>
      <c r="G145" s="179"/>
    </row>
    <row r="146" spans="1:7" ht="15" hidden="1" customHeight="1" x14ac:dyDescent="0.2">
      <c r="A146" s="179"/>
      <c r="B146" s="179"/>
      <c r="C146" s="179"/>
      <c r="D146" s="179"/>
      <c r="E146" s="179"/>
      <c r="F146" s="179"/>
      <c r="G146" s="179"/>
    </row>
    <row r="147" spans="1:7" hidden="1" x14ac:dyDescent="0.2">
      <c r="A147" s="179" t="s">
        <v>280</v>
      </c>
      <c r="B147" s="179"/>
      <c r="C147" s="179"/>
      <c r="D147" s="179"/>
      <c r="E147" s="179"/>
      <c r="F147" s="179"/>
      <c r="G147" s="179"/>
    </row>
    <row r="148" spans="1:7" hidden="1" x14ac:dyDescent="0.2">
      <c r="A148" s="179"/>
      <c r="B148" s="179"/>
      <c r="C148" s="179"/>
      <c r="D148" s="179"/>
      <c r="E148" s="179"/>
      <c r="F148" s="179"/>
      <c r="G148" s="179"/>
    </row>
    <row r="149" spans="1:7" hidden="1" x14ac:dyDescent="0.2">
      <c r="A149" s="179"/>
      <c r="B149" s="179"/>
      <c r="C149" s="179"/>
      <c r="D149" s="179"/>
      <c r="E149" s="179"/>
      <c r="F149" s="179"/>
      <c r="G149" s="179"/>
    </row>
    <row r="150" spans="1:7" hidden="1" x14ac:dyDescent="0.2">
      <c r="A150" s="179"/>
      <c r="B150" s="179"/>
      <c r="C150" s="179"/>
      <c r="D150" s="179"/>
      <c r="E150" s="179"/>
      <c r="F150" s="179"/>
      <c r="G150" s="179"/>
    </row>
    <row r="151" spans="1:7" hidden="1" x14ac:dyDescent="0.2">
      <c r="A151" s="179"/>
      <c r="B151" s="179"/>
      <c r="C151" s="179"/>
      <c r="D151" s="179"/>
      <c r="E151" s="179"/>
      <c r="F151" s="179"/>
      <c r="G151" s="179"/>
    </row>
    <row r="152" spans="1:7" hidden="1" x14ac:dyDescent="0.2">
      <c r="A152" s="186" t="s">
        <v>208</v>
      </c>
      <c r="B152" s="186"/>
      <c r="C152" s="186"/>
      <c r="D152" s="186"/>
      <c r="E152" s="186"/>
      <c r="F152" s="186"/>
      <c r="G152" s="186"/>
    </row>
    <row r="153" spans="1:7" hidden="1" x14ac:dyDescent="0.2">
      <c r="A153" s="186"/>
      <c r="B153" s="186"/>
      <c r="C153" s="186"/>
      <c r="D153" s="186"/>
      <c r="E153" s="186"/>
      <c r="F153" s="186"/>
      <c r="G153" s="186"/>
    </row>
    <row r="154" spans="1:7" hidden="1" x14ac:dyDescent="0.2">
      <c r="A154" s="19" t="s">
        <v>157</v>
      </c>
      <c r="B154" s="32"/>
      <c r="C154" s="32"/>
      <c r="D154" s="32"/>
      <c r="E154" s="32"/>
      <c r="F154" s="32"/>
      <c r="G154" s="32"/>
    </row>
    <row r="155" spans="1:7" hidden="1" x14ac:dyDescent="0.2">
      <c r="A155" s="186" t="s">
        <v>158</v>
      </c>
      <c r="B155" s="186"/>
      <c r="C155" s="186"/>
      <c r="D155" s="186"/>
      <c r="E155" s="186"/>
      <c r="F155" s="186"/>
      <c r="G155" s="186"/>
    </row>
    <row r="156" spans="1:7" hidden="1" x14ac:dyDescent="0.2">
      <c r="A156" s="186"/>
      <c r="B156" s="186"/>
      <c r="C156" s="186"/>
      <c r="D156" s="186"/>
      <c r="E156" s="186"/>
      <c r="F156" s="186"/>
      <c r="G156" s="186"/>
    </row>
    <row r="157" spans="1:7" hidden="1" x14ac:dyDescent="0.2">
      <c r="A157" s="19" t="s">
        <v>272</v>
      </c>
      <c r="B157" s="32"/>
      <c r="C157" s="32"/>
      <c r="D157" s="32"/>
      <c r="E157" s="32"/>
      <c r="F157" s="32"/>
      <c r="G157" s="32"/>
    </row>
    <row r="158" spans="1:7" hidden="1" x14ac:dyDescent="0.2">
      <c r="A158" s="186" t="s">
        <v>273</v>
      </c>
      <c r="B158" s="186"/>
      <c r="C158" s="186"/>
      <c r="D158" s="186"/>
      <c r="E158" s="186"/>
      <c r="F158" s="186"/>
      <c r="G158" s="186"/>
    </row>
    <row r="159" spans="1:7" hidden="1" x14ac:dyDescent="0.2">
      <c r="A159" s="186"/>
      <c r="B159" s="186"/>
      <c r="C159" s="186"/>
      <c r="D159" s="186"/>
      <c r="E159" s="186"/>
      <c r="F159" s="186"/>
      <c r="G159" s="186"/>
    </row>
    <row r="160" spans="1:7" ht="14.25" hidden="1" customHeight="1" x14ac:dyDescent="0.2">
      <c r="A160" s="186" t="s">
        <v>159</v>
      </c>
      <c r="B160" s="186"/>
      <c r="C160" s="186"/>
      <c r="D160" s="186"/>
      <c r="E160" s="186"/>
      <c r="F160" s="186"/>
      <c r="G160" s="186"/>
    </row>
    <row r="161" spans="1:7" hidden="1" x14ac:dyDescent="0.2">
      <c r="A161" s="186"/>
      <c r="B161" s="186"/>
      <c r="C161" s="186"/>
      <c r="D161" s="186"/>
      <c r="E161" s="186"/>
      <c r="F161" s="186"/>
      <c r="G161" s="186"/>
    </row>
    <row r="162" spans="1:7" hidden="1" x14ac:dyDescent="0.2">
      <c r="A162" s="186" t="s">
        <v>160</v>
      </c>
      <c r="B162" s="186"/>
      <c r="C162" s="186"/>
      <c r="D162" s="186"/>
      <c r="E162" s="186"/>
      <c r="F162" s="186"/>
      <c r="G162" s="186"/>
    </row>
    <row r="163" spans="1:7" hidden="1" x14ac:dyDescent="0.2">
      <c r="A163" s="186"/>
      <c r="B163" s="186"/>
      <c r="C163" s="186"/>
      <c r="D163" s="186"/>
      <c r="E163" s="186"/>
      <c r="F163" s="186"/>
      <c r="G163" s="186"/>
    </row>
    <row r="164" spans="1:7" hidden="1" x14ac:dyDescent="0.2">
      <c r="A164" s="19" t="s">
        <v>161</v>
      </c>
      <c r="B164" s="32"/>
      <c r="C164" s="32"/>
      <c r="D164" s="32"/>
      <c r="E164" s="32"/>
      <c r="F164" s="32"/>
      <c r="G164" s="32"/>
    </row>
    <row r="165" spans="1:7" hidden="1" x14ac:dyDescent="0.2">
      <c r="A165" s="32"/>
      <c r="B165" s="32"/>
      <c r="C165" s="32"/>
      <c r="D165" s="32"/>
      <c r="E165" s="32"/>
      <c r="F165" s="32"/>
      <c r="G165" s="32"/>
    </row>
    <row r="166" spans="1:7" ht="15" hidden="1" customHeight="1" x14ac:dyDescent="0.2">
      <c r="A166" s="179" t="s">
        <v>142</v>
      </c>
      <c r="B166" s="179"/>
      <c r="C166" s="179"/>
      <c r="D166" s="179"/>
      <c r="E166" s="179"/>
      <c r="F166" s="179"/>
      <c r="G166" s="179"/>
    </row>
    <row r="167" spans="1:7" ht="15" hidden="1" customHeight="1" x14ac:dyDescent="0.2">
      <c r="A167" s="179"/>
      <c r="B167" s="179"/>
      <c r="C167" s="179"/>
      <c r="D167" s="179"/>
      <c r="E167" s="179"/>
      <c r="F167" s="179"/>
      <c r="G167" s="179"/>
    </row>
    <row r="168" spans="1:7" ht="15" hidden="1" customHeight="1" x14ac:dyDescent="0.2">
      <c r="A168" s="179"/>
      <c r="B168" s="179"/>
      <c r="C168" s="179"/>
      <c r="D168" s="179"/>
      <c r="E168" s="179"/>
      <c r="F168" s="179"/>
      <c r="G168" s="179"/>
    </row>
    <row r="169" spans="1:7" ht="15" hidden="1" customHeight="1" x14ac:dyDescent="0.2">
      <c r="A169" s="179"/>
      <c r="B169" s="179"/>
      <c r="C169" s="179"/>
      <c r="D169" s="179"/>
      <c r="E169" s="179"/>
      <c r="F169" s="179"/>
      <c r="G169" s="179"/>
    </row>
    <row r="170" spans="1:7" ht="15" hidden="1" x14ac:dyDescent="0.25">
      <c r="D170" s="14"/>
      <c r="E170" s="14"/>
    </row>
    <row r="171" spans="1:7" ht="15.75" hidden="1" thickBot="1" x14ac:dyDescent="0.3">
      <c r="A171" s="13" t="s">
        <v>109</v>
      </c>
      <c r="D171" s="14"/>
      <c r="E171" s="14"/>
      <c r="F171" s="53">
        <f>+INFORMACIÓN!B7</f>
        <v>0</v>
      </c>
    </row>
    <row r="172" spans="1:7" ht="15" hidden="1" x14ac:dyDescent="0.25">
      <c r="D172" s="14"/>
      <c r="E172" s="14"/>
    </row>
    <row r="173" spans="1:7" ht="15" hidden="1" x14ac:dyDescent="0.25">
      <c r="D173" s="14"/>
      <c r="E173" s="14"/>
    </row>
    <row r="174" spans="1:7" ht="15" hidden="1" x14ac:dyDescent="0.25">
      <c r="A174" s="13" t="s">
        <v>149</v>
      </c>
      <c r="D174" s="14"/>
      <c r="E174" s="14" t="s">
        <v>156</v>
      </c>
    </row>
    <row r="175" spans="1:7" ht="15" hidden="1" x14ac:dyDescent="0.25">
      <c r="A175" s="13" t="s">
        <v>150</v>
      </c>
      <c r="D175" s="14"/>
      <c r="E175" s="13" t="s">
        <v>151</v>
      </c>
    </row>
    <row r="176" spans="1:7" ht="15" hidden="1" x14ac:dyDescent="0.25">
      <c r="D176" s="14"/>
      <c r="E176" s="14"/>
    </row>
    <row r="177" spans="1:7" ht="15" hidden="1" x14ac:dyDescent="0.25">
      <c r="D177" s="14"/>
      <c r="E177" s="14"/>
    </row>
    <row r="178" spans="1:7" ht="15" hidden="1" x14ac:dyDescent="0.25">
      <c r="A178" s="13" t="s">
        <v>149</v>
      </c>
      <c r="D178" s="14"/>
      <c r="E178" s="14" t="s">
        <v>156</v>
      </c>
    </row>
    <row r="179" spans="1:7" ht="15" hidden="1" x14ac:dyDescent="0.25">
      <c r="A179" s="13" t="s">
        <v>152</v>
      </c>
      <c r="D179" s="14"/>
      <c r="E179" s="13" t="s">
        <v>152</v>
      </c>
    </row>
    <row r="180" spans="1:7" ht="15" hidden="1" x14ac:dyDescent="0.25">
      <c r="D180" s="14"/>
      <c r="E180" s="14"/>
    </row>
    <row r="181" spans="1:7" ht="15" hidden="1" x14ac:dyDescent="0.25">
      <c r="D181" s="14"/>
      <c r="E181" s="14"/>
    </row>
    <row r="182" spans="1:7" ht="15" hidden="1" x14ac:dyDescent="0.25">
      <c r="A182" s="13" t="s">
        <v>149</v>
      </c>
      <c r="D182" s="14"/>
      <c r="E182" s="14" t="s">
        <v>156</v>
      </c>
    </row>
    <row r="183" spans="1:7" ht="15" hidden="1" x14ac:dyDescent="0.25">
      <c r="A183" s="13" t="s">
        <v>153</v>
      </c>
      <c r="D183" s="14"/>
      <c r="E183" s="13" t="s">
        <v>153</v>
      </c>
    </row>
    <row r="184" spans="1:7" ht="15" hidden="1" x14ac:dyDescent="0.25">
      <c r="D184" s="14"/>
    </row>
    <row r="185" spans="1:7" ht="15" hidden="1" x14ac:dyDescent="0.25">
      <c r="D185" s="14"/>
      <c r="E185" s="14"/>
    </row>
    <row r="186" spans="1:7" ht="15" hidden="1" x14ac:dyDescent="0.25">
      <c r="A186" s="13" t="s">
        <v>149</v>
      </c>
      <c r="D186" s="14"/>
      <c r="E186" s="14" t="s">
        <v>156</v>
      </c>
    </row>
    <row r="187" spans="1:7" ht="15" hidden="1" x14ac:dyDescent="0.25">
      <c r="A187" s="13" t="s">
        <v>154</v>
      </c>
      <c r="D187" s="14"/>
      <c r="E187" s="13" t="s">
        <v>155</v>
      </c>
    </row>
    <row r="188" spans="1:7" ht="15" hidden="1" x14ac:dyDescent="0.25">
      <c r="D188" s="14"/>
      <c r="E188" s="14"/>
    </row>
    <row r="189" spans="1:7" ht="15" x14ac:dyDescent="0.25">
      <c r="D189" s="14"/>
      <c r="E189" s="14"/>
    </row>
    <row r="190" spans="1:7" ht="15.75" x14ac:dyDescent="0.2">
      <c r="A190" s="200" t="str">
        <f>+A1</f>
        <v>INSTITUCION EDUCATIVA MAESTRO ARENAS BETANCUR</v>
      </c>
      <c r="B190" s="200"/>
      <c r="C190" s="200"/>
      <c r="D190" s="200"/>
      <c r="E190" s="200"/>
      <c r="F190" s="200"/>
      <c r="G190" s="200"/>
    </row>
    <row r="191" spans="1:7" ht="15" x14ac:dyDescent="0.25">
      <c r="D191" s="14"/>
      <c r="E191" s="14"/>
    </row>
    <row r="192" spans="1:7" ht="15" customHeight="1" x14ac:dyDescent="0.2">
      <c r="A192" s="211" t="s">
        <v>265</v>
      </c>
      <c r="B192" s="211"/>
      <c r="C192" s="211"/>
      <c r="D192" s="211"/>
      <c r="E192" s="211"/>
      <c r="F192" s="211"/>
      <c r="G192" s="211"/>
    </row>
    <row r="193" spans="1:7" ht="15" customHeight="1" x14ac:dyDescent="0.2">
      <c r="A193" s="211"/>
      <c r="B193" s="211"/>
      <c r="C193" s="211"/>
      <c r="D193" s="211"/>
      <c r="E193" s="211"/>
      <c r="F193" s="211"/>
      <c r="G193" s="211"/>
    </row>
    <row r="194" spans="1:7" x14ac:dyDescent="0.2">
      <c r="G194" s="15"/>
    </row>
    <row r="195" spans="1:7" ht="15" x14ac:dyDescent="0.25">
      <c r="B195" s="212" t="s">
        <v>0</v>
      </c>
      <c r="C195" s="212"/>
      <c r="D195" s="213">
        <f>+INFORMACIÓN!B8</f>
        <v>44496</v>
      </c>
      <c r="E195" s="213"/>
      <c r="F195" s="213"/>
    </row>
    <row r="197" spans="1:7" ht="15" x14ac:dyDescent="0.25">
      <c r="B197" s="36" t="s">
        <v>162</v>
      </c>
      <c r="C197" s="36"/>
      <c r="D197" s="36"/>
      <c r="E197" s="36"/>
      <c r="F197" s="36"/>
    </row>
    <row r="198" spans="1:7" ht="15" x14ac:dyDescent="0.25">
      <c r="B198" s="16"/>
      <c r="C198" s="16"/>
      <c r="D198" s="16"/>
      <c r="E198" s="16"/>
      <c r="F198" s="16"/>
    </row>
    <row r="199" spans="1:7" x14ac:dyDescent="0.2">
      <c r="A199" s="186" t="s">
        <v>318</v>
      </c>
      <c r="B199" s="207"/>
      <c r="C199" s="207"/>
      <c r="D199" s="207"/>
      <c r="E199" s="207"/>
      <c r="F199" s="207"/>
      <c r="G199" s="207"/>
    </row>
    <row r="200" spans="1:7" x14ac:dyDescent="0.2">
      <c r="A200" s="186"/>
      <c r="B200" s="207"/>
      <c r="C200" s="207"/>
      <c r="D200" s="207"/>
      <c r="E200" s="207"/>
      <c r="F200" s="207"/>
      <c r="G200" s="207"/>
    </row>
    <row r="201" spans="1:7" x14ac:dyDescent="0.2">
      <c r="A201" s="186"/>
      <c r="B201" s="207"/>
      <c r="C201" s="207"/>
      <c r="D201" s="207"/>
      <c r="E201" s="207"/>
      <c r="F201" s="207"/>
      <c r="G201" s="207"/>
    </row>
    <row r="202" spans="1:7" x14ac:dyDescent="0.2">
      <c r="A202" s="186"/>
      <c r="B202" s="207"/>
      <c r="C202" s="207"/>
      <c r="D202" s="207"/>
      <c r="E202" s="207"/>
      <c r="F202" s="207"/>
      <c r="G202" s="207"/>
    </row>
    <row r="203" spans="1:7" x14ac:dyDescent="0.2">
      <c r="A203" s="207"/>
      <c r="B203" s="207"/>
      <c r="C203" s="207"/>
      <c r="D203" s="207"/>
      <c r="E203" s="207"/>
      <c r="F203" s="207"/>
      <c r="G203" s="207"/>
    </row>
    <row r="204" spans="1:7" x14ac:dyDescent="0.2">
      <c r="A204" s="207"/>
      <c r="B204" s="207"/>
      <c r="C204" s="207"/>
      <c r="D204" s="207"/>
      <c r="E204" s="207"/>
      <c r="F204" s="207"/>
      <c r="G204" s="207"/>
    </row>
    <row r="205" spans="1:7" x14ac:dyDescent="0.2">
      <c r="A205" s="207"/>
      <c r="B205" s="207"/>
      <c r="C205" s="207"/>
      <c r="D205" s="207"/>
      <c r="E205" s="207"/>
      <c r="F205" s="207"/>
      <c r="G205" s="207"/>
    </row>
    <row r="206" spans="1:7" x14ac:dyDescent="0.2">
      <c r="A206" s="207"/>
      <c r="B206" s="207"/>
      <c r="C206" s="207"/>
      <c r="D206" s="207"/>
      <c r="E206" s="207"/>
      <c r="F206" s="207"/>
      <c r="G206" s="207"/>
    </row>
    <row r="207" spans="1:7" x14ac:dyDescent="0.2">
      <c r="A207" s="186" t="s">
        <v>304</v>
      </c>
      <c r="B207" s="186"/>
      <c r="C207" s="186"/>
      <c r="D207" s="186"/>
      <c r="E207" s="186"/>
      <c r="F207" s="186"/>
      <c r="G207" s="186"/>
    </row>
    <row r="208" spans="1:7" x14ac:dyDescent="0.2">
      <c r="A208" s="186"/>
      <c r="B208" s="186"/>
      <c r="C208" s="186"/>
      <c r="D208" s="186"/>
      <c r="E208" s="186"/>
      <c r="F208" s="186"/>
      <c r="G208" s="186"/>
    </row>
    <row r="209" spans="1:7" x14ac:dyDescent="0.2">
      <c r="A209" s="186"/>
      <c r="B209" s="186"/>
      <c r="C209" s="186"/>
      <c r="D209" s="186"/>
      <c r="E209" s="186"/>
      <c r="F209" s="186"/>
      <c r="G209" s="186"/>
    </row>
    <row r="210" spans="1:7" x14ac:dyDescent="0.2">
      <c r="A210" s="186"/>
      <c r="B210" s="186"/>
      <c r="C210" s="186"/>
      <c r="D210" s="186"/>
      <c r="E210" s="186"/>
      <c r="F210" s="186"/>
      <c r="G210" s="186"/>
    </row>
    <row r="211" spans="1:7" x14ac:dyDescent="0.2">
      <c r="A211" s="186"/>
      <c r="B211" s="186"/>
      <c r="C211" s="186"/>
      <c r="D211" s="186"/>
      <c r="E211" s="186"/>
      <c r="F211" s="186"/>
      <c r="G211" s="186"/>
    </row>
    <row r="212" spans="1:7" x14ac:dyDescent="0.2">
      <c r="A212" s="186"/>
      <c r="B212" s="186"/>
      <c r="C212" s="186"/>
      <c r="D212" s="186"/>
      <c r="E212" s="186"/>
      <c r="F212" s="186"/>
      <c r="G212" s="186"/>
    </row>
    <row r="213" spans="1:7" x14ac:dyDescent="0.2">
      <c r="A213" s="186"/>
      <c r="B213" s="186"/>
      <c r="C213" s="186"/>
      <c r="D213" s="186"/>
      <c r="E213" s="186"/>
      <c r="F213" s="186"/>
      <c r="G213" s="186"/>
    </row>
    <row r="214" spans="1:7" x14ac:dyDescent="0.2">
      <c r="A214" s="186" t="s">
        <v>163</v>
      </c>
      <c r="B214" s="186"/>
      <c r="C214" s="186"/>
      <c r="D214" s="186"/>
      <c r="E214" s="186"/>
      <c r="F214" s="186"/>
      <c r="G214" s="186"/>
    </row>
    <row r="215" spans="1:7" x14ac:dyDescent="0.2">
      <c r="A215" s="186"/>
      <c r="B215" s="186"/>
      <c r="C215" s="186"/>
      <c r="D215" s="186"/>
      <c r="E215" s="186"/>
      <c r="F215" s="186"/>
      <c r="G215" s="186"/>
    </row>
    <row r="216" spans="1:7" x14ac:dyDescent="0.2">
      <c r="A216" s="186"/>
      <c r="B216" s="186"/>
      <c r="C216" s="186"/>
      <c r="D216" s="186"/>
      <c r="E216" s="186"/>
      <c r="F216" s="186"/>
      <c r="G216" s="186"/>
    </row>
    <row r="217" spans="1:7" x14ac:dyDescent="0.2">
      <c r="A217" s="37"/>
      <c r="B217" s="37"/>
      <c r="C217" s="37"/>
      <c r="D217" s="37"/>
      <c r="E217" s="37"/>
      <c r="F217" s="37"/>
      <c r="G217" s="37"/>
    </row>
    <row r="218" spans="1:7" ht="15" x14ac:dyDescent="0.25">
      <c r="B218" s="36" t="s">
        <v>164</v>
      </c>
      <c r="C218" s="19"/>
      <c r="D218" s="19"/>
      <c r="E218" s="19"/>
      <c r="F218" s="19"/>
      <c r="G218" s="19"/>
    </row>
    <row r="219" spans="1:7" ht="15" customHeight="1" x14ac:dyDescent="0.2">
      <c r="A219" s="195" t="s">
        <v>354</v>
      </c>
      <c r="B219" s="195"/>
      <c r="C219" s="195"/>
      <c r="D219" s="195"/>
      <c r="E219" s="195"/>
      <c r="F219" s="195"/>
      <c r="G219" s="195"/>
    </row>
    <row r="220" spans="1:7" ht="15" customHeight="1" x14ac:dyDescent="0.2">
      <c r="A220" s="195"/>
      <c r="B220" s="195"/>
      <c r="C220" s="195"/>
      <c r="D220" s="195"/>
      <c r="E220" s="195"/>
      <c r="F220" s="195"/>
      <c r="G220" s="195"/>
    </row>
    <row r="221" spans="1:7" ht="15" x14ac:dyDescent="0.25">
      <c r="B221" s="36"/>
      <c r="C221" s="19"/>
      <c r="D221" s="19"/>
      <c r="E221" s="19"/>
      <c r="F221" s="19"/>
      <c r="G221" s="19"/>
    </row>
    <row r="222" spans="1:7" ht="15" x14ac:dyDescent="0.25">
      <c r="B222" s="14" t="s">
        <v>165</v>
      </c>
      <c r="C222" s="19"/>
      <c r="D222" s="19"/>
      <c r="E222" s="19"/>
      <c r="F222" s="19"/>
      <c r="G222" s="19"/>
    </row>
    <row r="223" spans="1:7" ht="15" customHeight="1" x14ac:dyDescent="0.2">
      <c r="A223" s="179" t="s">
        <v>166</v>
      </c>
      <c r="B223" s="179"/>
      <c r="C223" s="179"/>
      <c r="D223" s="179"/>
      <c r="E223" s="55" t="str">
        <f>+INFORMACIÓN!C15</f>
        <v>DIEZ</v>
      </c>
      <c r="F223" s="32" t="s">
        <v>168</v>
      </c>
      <c r="G223" s="32"/>
    </row>
    <row r="224" spans="1:7" ht="15" customHeight="1" x14ac:dyDescent="0.2">
      <c r="A224" s="31" t="s">
        <v>320</v>
      </c>
      <c r="B224" s="31"/>
      <c r="C224" s="31"/>
      <c r="D224" s="31"/>
      <c r="E224" s="31" t="str">
        <f>+INFORMACIÓN!B16 &amp; " del año 2022"</f>
        <v>enero  a   Noviembre del año 2022</v>
      </c>
      <c r="F224" s="31"/>
      <c r="G224" s="31"/>
    </row>
    <row r="225" spans="1:7" ht="14.25" customHeight="1" x14ac:dyDescent="0.2">
      <c r="A225" s="32"/>
      <c r="B225" s="32"/>
      <c r="C225" s="32"/>
      <c r="D225" s="32"/>
      <c r="E225" s="32"/>
      <c r="F225" s="32"/>
      <c r="G225" s="32"/>
    </row>
    <row r="226" spans="1:7" ht="14.25" customHeight="1" x14ac:dyDescent="0.2">
      <c r="A226" s="41"/>
      <c r="B226" s="43" t="s">
        <v>169</v>
      </c>
      <c r="C226" s="32"/>
      <c r="D226" s="32"/>
      <c r="E226" s="32"/>
      <c r="F226" s="32"/>
      <c r="G226" s="32"/>
    </row>
    <row r="227" spans="1:7" ht="14.25" customHeight="1" x14ac:dyDescent="0.2">
      <c r="A227" s="31" t="s">
        <v>258</v>
      </c>
      <c r="B227" s="31"/>
      <c r="C227" s="31"/>
      <c r="D227" s="31"/>
      <c r="E227" s="31"/>
      <c r="F227" s="31"/>
      <c r="G227" s="31"/>
    </row>
    <row r="228" spans="1:7" ht="15" x14ac:dyDescent="0.25">
      <c r="A228" s="56" t="s">
        <v>259</v>
      </c>
      <c r="B228" s="57"/>
      <c r="C228" s="57"/>
      <c r="D228" s="57"/>
      <c r="E228" s="168"/>
      <c r="F228" s="171" t="str">
        <f>+INFORMACIÓN!B3</f>
        <v>Calle  98 A 65 120 y</v>
      </c>
      <c r="G228" s="169" t="str">
        <f>+INFORMACIÓN!B4</f>
        <v>Calle 101 65 125</v>
      </c>
    </row>
    <row r="229" spans="1:7" ht="15" x14ac:dyDescent="0.25">
      <c r="A229" s="56"/>
      <c r="B229" s="57"/>
      <c r="C229" s="57"/>
      <c r="D229" s="57"/>
      <c r="E229" s="168"/>
      <c r="F229" s="168"/>
      <c r="G229" s="169"/>
    </row>
    <row r="230" spans="1:7" s="17" customFormat="1" ht="15" x14ac:dyDescent="0.25">
      <c r="B230" s="38" t="s">
        <v>223</v>
      </c>
      <c r="C230" s="19"/>
      <c r="D230" s="18"/>
      <c r="E230" s="18"/>
      <c r="F230" s="18"/>
    </row>
    <row r="231" spans="1:7" s="17" customFormat="1" ht="15" x14ac:dyDescent="0.25">
      <c r="A231" s="17" t="s">
        <v>307</v>
      </c>
      <c r="B231" s="38"/>
      <c r="C231" s="120"/>
      <c r="D231" s="18"/>
      <c r="E231" s="18"/>
      <c r="F231" s="18"/>
    </row>
    <row r="232" spans="1:7" s="17" customFormat="1" ht="15" x14ac:dyDescent="0.25">
      <c r="B232" s="38"/>
      <c r="C232" s="123"/>
      <c r="D232" s="18"/>
      <c r="E232" s="18"/>
      <c r="F232" s="18"/>
    </row>
    <row r="233" spans="1:7" s="17" customFormat="1" ht="15" customHeight="1" x14ac:dyDescent="0.25">
      <c r="A233" s="198" t="s">
        <v>313</v>
      </c>
      <c r="B233" s="198"/>
      <c r="C233" s="198"/>
      <c r="D233" s="198"/>
      <c r="E233" s="198"/>
      <c r="F233" s="198"/>
      <c r="G233" s="198"/>
    </row>
    <row r="234" spans="1:7" s="17" customFormat="1" x14ac:dyDescent="0.2">
      <c r="A234" s="17" t="s">
        <v>224</v>
      </c>
      <c r="B234" s="18"/>
      <c r="C234" s="19"/>
      <c r="D234" s="58">
        <f>+INFORMACIÓN!B14</f>
        <v>300000</v>
      </c>
      <c r="E234" s="45" t="s">
        <v>170</v>
      </c>
      <c r="F234" s="39" t="str">
        <f>+INFORMACIÓN!D15</f>
        <v>NUEVE</v>
      </c>
      <c r="G234" s="17" t="s">
        <v>171</v>
      </c>
    </row>
    <row r="235" spans="1:7" s="17" customFormat="1" x14ac:dyDescent="0.2">
      <c r="A235" s="17" t="s">
        <v>225</v>
      </c>
      <c r="B235" s="18"/>
      <c r="C235" s="19"/>
      <c r="D235" s="18"/>
      <c r="E235" s="18"/>
      <c r="F235" s="18"/>
    </row>
    <row r="236" spans="1:7" s="17" customFormat="1" ht="15" x14ac:dyDescent="0.25">
      <c r="A236" s="17" t="s">
        <v>365</v>
      </c>
      <c r="B236" s="18"/>
      <c r="C236" s="19"/>
      <c r="D236" s="18"/>
      <c r="E236" s="18"/>
      <c r="F236" s="18"/>
      <c r="G236" s="112">
        <v>350000</v>
      </c>
    </row>
    <row r="237" spans="1:7" s="17" customFormat="1" x14ac:dyDescent="0.2">
      <c r="B237" s="18"/>
      <c r="C237" s="35"/>
      <c r="D237" s="18"/>
      <c r="E237" s="18"/>
      <c r="F237" s="18"/>
    </row>
    <row r="238" spans="1:7" s="17" customFormat="1" ht="15" x14ac:dyDescent="0.25">
      <c r="B238" s="38" t="s">
        <v>172</v>
      </c>
      <c r="C238" s="19"/>
      <c r="D238" s="18"/>
      <c r="E238" s="18"/>
      <c r="F238" s="18"/>
    </row>
    <row r="239" spans="1:7" s="17" customFormat="1" ht="14.25" customHeight="1" x14ac:dyDescent="0.2">
      <c r="A239" s="186" t="s">
        <v>292</v>
      </c>
      <c r="B239" s="186"/>
      <c r="C239" s="186"/>
      <c r="D239" s="186"/>
      <c r="E239" s="186"/>
      <c r="F239" s="186"/>
      <c r="G239" s="186"/>
    </row>
    <row r="240" spans="1:7" s="17" customFormat="1" x14ac:dyDescent="0.2">
      <c r="A240" s="186"/>
      <c r="B240" s="186"/>
      <c r="C240" s="186"/>
      <c r="D240" s="186"/>
      <c r="E240" s="186"/>
      <c r="F240" s="186"/>
      <c r="G240" s="186"/>
    </row>
    <row r="241" spans="1:7" s="17" customFormat="1" x14ac:dyDescent="0.2">
      <c r="A241" s="186"/>
      <c r="B241" s="186"/>
      <c r="C241" s="186"/>
      <c r="D241" s="186"/>
      <c r="E241" s="186"/>
      <c r="F241" s="186"/>
      <c r="G241" s="186"/>
    </row>
    <row r="242" spans="1:7" s="17" customFormat="1" x14ac:dyDescent="0.2">
      <c r="A242" s="186" t="s">
        <v>173</v>
      </c>
      <c r="B242" s="186"/>
      <c r="C242" s="186"/>
      <c r="D242" s="186"/>
      <c r="E242" s="186"/>
      <c r="F242" s="186"/>
      <c r="G242" s="186"/>
    </row>
    <row r="243" spans="1:7" s="17" customFormat="1" ht="19.5" customHeight="1" x14ac:dyDescent="0.2">
      <c r="A243" s="186"/>
      <c r="B243" s="186"/>
      <c r="C243" s="186"/>
      <c r="D243" s="186"/>
      <c r="E243" s="186"/>
      <c r="F243" s="186"/>
      <c r="G243" s="186"/>
    </row>
    <row r="244" spans="1:7" s="17" customFormat="1" x14ac:dyDescent="0.2">
      <c r="A244" s="186" t="s">
        <v>293</v>
      </c>
      <c r="B244" s="186"/>
      <c r="C244" s="186"/>
      <c r="D244" s="186"/>
      <c r="E244" s="186"/>
      <c r="F244" s="186"/>
      <c r="G244" s="186"/>
    </row>
    <row r="245" spans="1:7" s="17" customFormat="1" x14ac:dyDescent="0.2">
      <c r="A245" s="186"/>
      <c r="B245" s="186"/>
      <c r="C245" s="186"/>
      <c r="D245" s="186"/>
      <c r="E245" s="186"/>
      <c r="F245" s="186"/>
      <c r="G245" s="186"/>
    </row>
    <row r="246" spans="1:7" s="17" customFormat="1" ht="15.75" customHeight="1" x14ac:dyDescent="0.2">
      <c r="A246" s="179" t="s">
        <v>174</v>
      </c>
      <c r="B246" s="179"/>
      <c r="C246" s="179"/>
      <c r="D246" s="179"/>
      <c r="E246" s="179"/>
      <c r="F246" s="179"/>
      <c r="G246" s="179"/>
    </row>
    <row r="247" spans="1:7" s="17" customFormat="1" ht="15.75" customHeight="1" x14ac:dyDescent="0.2">
      <c r="A247" s="179"/>
      <c r="B247" s="179"/>
      <c r="C247" s="179"/>
      <c r="D247" s="179"/>
      <c r="E247" s="179"/>
      <c r="F247" s="179"/>
      <c r="G247" s="179"/>
    </row>
    <row r="248" spans="1:7" s="17" customFormat="1" x14ac:dyDescent="0.2">
      <c r="A248" s="179"/>
      <c r="B248" s="179"/>
      <c r="C248" s="179"/>
      <c r="D248" s="179"/>
      <c r="E248" s="179"/>
      <c r="F248" s="179"/>
      <c r="G248" s="179"/>
    </row>
    <row r="249" spans="1:7" s="17" customFormat="1" x14ac:dyDescent="0.2">
      <c r="A249" s="179"/>
      <c r="B249" s="179"/>
      <c r="C249" s="179"/>
      <c r="D249" s="179"/>
      <c r="E249" s="179"/>
      <c r="F249" s="179"/>
      <c r="G249" s="179"/>
    </row>
    <row r="250" spans="1:7" s="17" customFormat="1" x14ac:dyDescent="0.2">
      <c r="A250" s="37"/>
      <c r="B250" s="37"/>
      <c r="C250" s="37"/>
      <c r="D250" s="37"/>
      <c r="E250" s="37"/>
      <c r="F250" s="37"/>
      <c r="G250" s="37"/>
    </row>
    <row r="251" spans="1:7" s="17" customFormat="1" ht="15" x14ac:dyDescent="0.2">
      <c r="A251" s="37"/>
      <c r="B251" s="28" t="s">
        <v>175</v>
      </c>
      <c r="C251" s="37"/>
      <c r="D251" s="37"/>
      <c r="E251" s="37"/>
      <c r="F251" s="37"/>
      <c r="G251" s="37"/>
    </row>
    <row r="252" spans="1:7" s="17" customFormat="1" x14ac:dyDescent="0.2">
      <c r="A252" s="40" t="s">
        <v>176</v>
      </c>
      <c r="B252" s="37"/>
      <c r="C252" s="37"/>
      <c r="D252" s="37"/>
      <c r="E252" s="37"/>
      <c r="F252" s="37"/>
      <c r="G252" s="37"/>
    </row>
    <row r="253" spans="1:7" s="17" customFormat="1" ht="15.75" customHeight="1" x14ac:dyDescent="0.2">
      <c r="A253" s="180" t="s">
        <v>177</v>
      </c>
      <c r="B253" s="180"/>
      <c r="C253" s="180"/>
      <c r="D253" s="180"/>
      <c r="E253" s="180"/>
      <c r="F253" s="180"/>
      <c r="G253" s="180"/>
    </row>
    <row r="254" spans="1:7" s="17" customFormat="1" ht="15.75" customHeight="1" x14ac:dyDescent="0.2">
      <c r="A254" s="180"/>
      <c r="B254" s="180"/>
      <c r="C254" s="180"/>
      <c r="D254" s="180"/>
      <c r="E254" s="180"/>
      <c r="F254" s="180"/>
      <c r="G254" s="180"/>
    </row>
    <row r="255" spans="1:7" s="17" customFormat="1" ht="15.75" customHeight="1" x14ac:dyDescent="0.2">
      <c r="A255" s="208" t="s">
        <v>178</v>
      </c>
      <c r="B255" s="208"/>
      <c r="C255" s="208"/>
      <c r="D255" s="208"/>
      <c r="E255" s="208"/>
      <c r="F255" s="208"/>
      <c r="G255" s="208"/>
    </row>
    <row r="256" spans="1:7" s="17" customFormat="1" x14ac:dyDescent="0.2">
      <c r="A256" s="208"/>
      <c r="B256" s="208"/>
      <c r="C256" s="208"/>
      <c r="D256" s="208"/>
      <c r="E256" s="208"/>
      <c r="F256" s="208"/>
      <c r="G256" s="208"/>
    </row>
    <row r="257" spans="1:7" s="17" customFormat="1" x14ac:dyDescent="0.2">
      <c r="A257" s="31" t="s">
        <v>179</v>
      </c>
      <c r="B257" s="37"/>
      <c r="C257" s="37"/>
      <c r="D257" s="37"/>
      <c r="E257" s="37"/>
      <c r="F257" s="37"/>
      <c r="G257" s="37"/>
    </row>
    <row r="258" spans="1:7" s="17" customFormat="1" ht="15.75" customHeight="1" x14ac:dyDescent="0.2">
      <c r="A258" s="179" t="s">
        <v>180</v>
      </c>
      <c r="B258" s="179"/>
      <c r="C258" s="179"/>
      <c r="D258" s="179"/>
      <c r="E258" s="179"/>
      <c r="F258" s="179"/>
      <c r="G258" s="179"/>
    </row>
    <row r="259" spans="1:7" s="17" customFormat="1" ht="15.75" customHeight="1" x14ac:dyDescent="0.2">
      <c r="A259" s="179"/>
      <c r="B259" s="179"/>
      <c r="C259" s="179"/>
      <c r="D259" s="179"/>
      <c r="E259" s="179"/>
      <c r="F259" s="179"/>
      <c r="G259" s="179"/>
    </row>
    <row r="260" spans="1:7" s="17" customFormat="1" ht="15.75" customHeight="1" x14ac:dyDescent="0.2">
      <c r="A260" s="179" t="s">
        <v>181</v>
      </c>
      <c r="B260" s="179"/>
      <c r="C260" s="179"/>
      <c r="D260" s="179"/>
      <c r="E260" s="179"/>
      <c r="F260" s="179"/>
      <c r="G260" s="179"/>
    </row>
    <row r="261" spans="1:7" s="17" customFormat="1" ht="15.75" customHeight="1" x14ac:dyDescent="0.2">
      <c r="A261" s="179"/>
      <c r="B261" s="179"/>
      <c r="C261" s="179"/>
      <c r="D261" s="179"/>
      <c r="E261" s="179"/>
      <c r="F261" s="179"/>
      <c r="G261" s="179"/>
    </row>
    <row r="262" spans="1:7" s="17" customFormat="1" ht="15.75" customHeight="1" x14ac:dyDescent="0.2">
      <c r="A262" s="179"/>
      <c r="B262" s="179"/>
      <c r="C262" s="179"/>
      <c r="D262" s="179"/>
      <c r="E262" s="179"/>
      <c r="F262" s="179"/>
      <c r="G262" s="179"/>
    </row>
    <row r="263" spans="1:7" s="17" customFormat="1" ht="15.75" customHeight="1" x14ac:dyDescent="0.2">
      <c r="A263" s="179" t="s">
        <v>182</v>
      </c>
      <c r="B263" s="179"/>
      <c r="C263" s="179"/>
      <c r="D263" s="179"/>
      <c r="E263" s="179"/>
      <c r="F263" s="179"/>
      <c r="G263" s="179"/>
    </row>
    <row r="264" spans="1:7" s="17" customFormat="1" ht="15.75" customHeight="1" x14ac:dyDescent="0.2">
      <c r="A264" s="179"/>
      <c r="B264" s="179"/>
      <c r="C264" s="179"/>
      <c r="D264" s="179"/>
      <c r="E264" s="179"/>
      <c r="F264" s="179"/>
      <c r="G264" s="179"/>
    </row>
    <row r="265" spans="1:7" s="17" customFormat="1" x14ac:dyDescent="0.2">
      <c r="A265" s="179"/>
      <c r="B265" s="179"/>
      <c r="C265" s="179"/>
      <c r="D265" s="179"/>
      <c r="E265" s="179"/>
      <c r="F265" s="179"/>
      <c r="G265" s="179"/>
    </row>
    <row r="266" spans="1:7" s="17" customFormat="1" ht="15.75" customHeight="1" x14ac:dyDescent="0.2">
      <c r="A266" s="179" t="s">
        <v>183</v>
      </c>
      <c r="B266" s="179"/>
      <c r="C266" s="179"/>
      <c r="D266" s="179"/>
      <c r="E266" s="179"/>
      <c r="F266" s="179"/>
      <c r="G266" s="179"/>
    </row>
    <row r="267" spans="1:7" s="17" customFormat="1" x14ac:dyDescent="0.2">
      <c r="A267" s="179"/>
      <c r="B267" s="179"/>
      <c r="C267" s="179"/>
      <c r="D267" s="179"/>
      <c r="E267" s="179"/>
      <c r="F267" s="179"/>
      <c r="G267" s="179"/>
    </row>
    <row r="268" spans="1:7" s="17" customFormat="1" ht="15.75" customHeight="1" x14ac:dyDescent="0.2">
      <c r="A268" s="179" t="s">
        <v>184</v>
      </c>
      <c r="B268" s="179"/>
      <c r="C268" s="179"/>
      <c r="D268" s="179"/>
      <c r="E268" s="179"/>
      <c r="F268" s="179"/>
      <c r="G268" s="179"/>
    </row>
    <row r="269" spans="1:7" s="17" customFormat="1" ht="15.75" customHeight="1" x14ac:dyDescent="0.2">
      <c r="A269" s="179"/>
      <c r="B269" s="179"/>
      <c r="C269" s="179"/>
      <c r="D269" s="179"/>
      <c r="E269" s="179"/>
      <c r="F269" s="179"/>
      <c r="G269" s="179"/>
    </row>
    <row r="270" spans="1:7" s="17" customFormat="1" x14ac:dyDescent="0.2">
      <c r="A270" s="179" t="s">
        <v>185</v>
      </c>
      <c r="B270" s="179"/>
      <c r="C270" s="179"/>
      <c r="D270" s="179"/>
      <c r="E270" s="179"/>
      <c r="F270" s="179"/>
      <c r="G270" s="179"/>
    </row>
    <row r="271" spans="1:7" s="17" customFormat="1" x14ac:dyDescent="0.2">
      <c r="A271" s="179"/>
      <c r="B271" s="179"/>
      <c r="C271" s="179"/>
      <c r="D271" s="179"/>
      <c r="E271" s="179"/>
      <c r="F271" s="179"/>
      <c r="G271" s="179"/>
    </row>
    <row r="272" spans="1:7" s="17" customFormat="1" x14ac:dyDescent="0.2">
      <c r="A272" s="179" t="s">
        <v>186</v>
      </c>
      <c r="B272" s="179"/>
      <c r="C272" s="179"/>
      <c r="D272" s="179"/>
      <c r="E272" s="179"/>
      <c r="F272" s="179"/>
      <c r="G272" s="179"/>
    </row>
    <row r="273" spans="1:7" s="17" customFormat="1" x14ac:dyDescent="0.2">
      <c r="A273" s="179"/>
      <c r="B273" s="179"/>
      <c r="C273" s="179"/>
      <c r="D273" s="179"/>
      <c r="E273" s="179"/>
      <c r="F273" s="179"/>
      <c r="G273" s="179"/>
    </row>
    <row r="274" spans="1:7" s="17" customFormat="1" x14ac:dyDescent="0.2">
      <c r="A274" s="179"/>
      <c r="B274" s="179"/>
      <c r="C274" s="179"/>
      <c r="D274" s="179"/>
      <c r="E274" s="179"/>
      <c r="F274" s="179"/>
      <c r="G274" s="179"/>
    </row>
    <row r="275" spans="1:7" s="17" customFormat="1" ht="15" customHeight="1" x14ac:dyDescent="0.2">
      <c r="A275" s="179" t="s">
        <v>187</v>
      </c>
      <c r="B275" s="179"/>
      <c r="C275" s="179"/>
      <c r="D275" s="179"/>
      <c r="E275" s="179"/>
      <c r="F275" s="179"/>
      <c r="G275" s="37"/>
    </row>
    <row r="276" spans="1:7" s="17" customFormat="1" x14ac:dyDescent="0.2">
      <c r="A276" s="179" t="s">
        <v>188</v>
      </c>
      <c r="B276" s="179"/>
      <c r="C276" s="179"/>
      <c r="D276" s="179"/>
      <c r="E276" s="179"/>
      <c r="F276" s="179"/>
      <c r="G276" s="179"/>
    </row>
    <row r="277" spans="1:7" s="17" customFormat="1" x14ac:dyDescent="0.2">
      <c r="A277" s="179"/>
      <c r="B277" s="179"/>
      <c r="C277" s="179"/>
      <c r="D277" s="179"/>
      <c r="E277" s="179"/>
      <c r="F277" s="179"/>
      <c r="G277" s="179"/>
    </row>
    <row r="278" spans="1:7" s="17" customFormat="1" x14ac:dyDescent="0.2">
      <c r="A278" s="179"/>
      <c r="B278" s="179"/>
      <c r="C278" s="179"/>
      <c r="D278" s="179"/>
      <c r="E278" s="179"/>
      <c r="F278" s="179"/>
      <c r="G278" s="179"/>
    </row>
    <row r="279" spans="1:7" s="17" customFormat="1" x14ac:dyDescent="0.2">
      <c r="A279" s="179"/>
      <c r="B279" s="179"/>
      <c r="C279" s="179"/>
      <c r="D279" s="179"/>
      <c r="E279" s="179"/>
      <c r="F279" s="179"/>
      <c r="G279" s="179"/>
    </row>
    <row r="280" spans="1:7" s="17" customFormat="1" x14ac:dyDescent="0.2">
      <c r="A280" s="179" t="s">
        <v>189</v>
      </c>
      <c r="B280" s="179"/>
      <c r="C280" s="179"/>
      <c r="D280" s="179"/>
      <c r="E280" s="179"/>
      <c r="F280" s="179"/>
      <c r="G280" s="179"/>
    </row>
    <row r="281" spans="1:7" x14ac:dyDescent="0.2">
      <c r="A281" s="179"/>
      <c r="B281" s="179"/>
      <c r="C281" s="179"/>
      <c r="D281" s="179"/>
      <c r="E281" s="179"/>
      <c r="F281" s="179"/>
      <c r="G281" s="179"/>
    </row>
    <row r="282" spans="1:7" s="17" customFormat="1" x14ac:dyDescent="0.2">
      <c r="A282" s="179" t="s">
        <v>190</v>
      </c>
      <c r="B282" s="179"/>
      <c r="C282" s="179"/>
      <c r="D282" s="179"/>
      <c r="E282" s="179"/>
      <c r="F282" s="179"/>
      <c r="G282" s="179"/>
    </row>
    <row r="283" spans="1:7" s="17" customFormat="1" x14ac:dyDescent="0.2">
      <c r="A283" s="179"/>
      <c r="B283" s="179"/>
      <c r="C283" s="179"/>
      <c r="D283" s="179"/>
      <c r="E283" s="179"/>
      <c r="F283" s="179"/>
      <c r="G283" s="179"/>
    </row>
    <row r="284" spans="1:7" s="17" customFormat="1" x14ac:dyDescent="0.2">
      <c r="A284" s="37"/>
      <c r="B284" s="37"/>
      <c r="C284" s="37"/>
      <c r="D284" s="37"/>
      <c r="E284" s="37"/>
      <c r="F284" s="37"/>
      <c r="G284" s="37"/>
    </row>
    <row r="285" spans="1:7" s="17" customFormat="1" ht="15" x14ac:dyDescent="0.2">
      <c r="A285" s="37"/>
      <c r="B285" s="28" t="s">
        <v>204</v>
      </c>
      <c r="C285" s="28"/>
      <c r="D285" s="37"/>
      <c r="E285" s="37"/>
      <c r="F285" s="37"/>
      <c r="G285" s="37"/>
    </row>
    <row r="286" spans="1:7" s="17" customFormat="1" x14ac:dyDescent="0.2">
      <c r="A286" s="186" t="s">
        <v>208</v>
      </c>
      <c r="B286" s="186"/>
      <c r="C286" s="186"/>
      <c r="D286" s="186"/>
      <c r="E286" s="186"/>
      <c r="F286" s="186"/>
      <c r="G286" s="186"/>
    </row>
    <row r="287" spans="1:7" s="17" customFormat="1" x14ac:dyDescent="0.2">
      <c r="A287" s="186"/>
      <c r="B287" s="186"/>
      <c r="C287" s="186"/>
      <c r="D287" s="186"/>
      <c r="E287" s="186"/>
      <c r="F287" s="186"/>
      <c r="G287" s="186"/>
    </row>
    <row r="288" spans="1:7" s="17" customFormat="1" x14ac:dyDescent="0.2">
      <c r="A288" s="19" t="s">
        <v>157</v>
      </c>
      <c r="B288" s="32"/>
      <c r="C288" s="32"/>
      <c r="D288" s="32"/>
      <c r="E288" s="32"/>
      <c r="F288" s="32"/>
      <c r="G288" s="32"/>
    </row>
    <row r="289" spans="1:7" s="17" customFormat="1" x14ac:dyDescent="0.2">
      <c r="A289" s="186" t="s">
        <v>158</v>
      </c>
      <c r="B289" s="186"/>
      <c r="C289" s="186"/>
      <c r="D289" s="186"/>
      <c r="E289" s="186"/>
      <c r="F289" s="186"/>
      <c r="G289" s="186"/>
    </row>
    <row r="290" spans="1:7" s="17" customFormat="1" x14ac:dyDescent="0.2">
      <c r="A290" s="186"/>
      <c r="B290" s="186"/>
      <c r="C290" s="186"/>
      <c r="D290" s="186"/>
      <c r="E290" s="186"/>
      <c r="F290" s="186"/>
      <c r="G290" s="186"/>
    </row>
    <row r="291" spans="1:7" s="17" customFormat="1" x14ac:dyDescent="0.2">
      <c r="A291" s="19" t="s">
        <v>272</v>
      </c>
      <c r="B291" s="32"/>
      <c r="C291" s="32"/>
      <c r="D291" s="32"/>
      <c r="E291" s="32"/>
      <c r="F291" s="32"/>
      <c r="G291" s="32"/>
    </row>
    <row r="292" spans="1:7" s="17" customFormat="1" x14ac:dyDescent="0.2">
      <c r="A292" s="186" t="s">
        <v>273</v>
      </c>
      <c r="B292" s="186"/>
      <c r="C292" s="186"/>
      <c r="D292" s="186"/>
      <c r="E292" s="186"/>
      <c r="F292" s="186"/>
      <c r="G292" s="186"/>
    </row>
    <row r="293" spans="1:7" s="17" customFormat="1" x14ac:dyDescent="0.2">
      <c r="A293" s="186"/>
      <c r="B293" s="186"/>
      <c r="C293" s="186"/>
      <c r="D293" s="186"/>
      <c r="E293" s="186"/>
      <c r="F293" s="186"/>
      <c r="G293" s="186"/>
    </row>
    <row r="294" spans="1:7" s="17" customFormat="1" x14ac:dyDescent="0.2">
      <c r="A294" s="186" t="s">
        <v>159</v>
      </c>
      <c r="B294" s="186"/>
      <c r="C294" s="186"/>
      <c r="D294" s="186"/>
      <c r="E294" s="186"/>
      <c r="F294" s="186"/>
      <c r="G294" s="186"/>
    </row>
    <row r="295" spans="1:7" s="17" customFormat="1" x14ac:dyDescent="0.2">
      <c r="A295" s="186"/>
      <c r="B295" s="186"/>
      <c r="C295" s="186"/>
      <c r="D295" s="186"/>
      <c r="E295" s="186"/>
      <c r="F295" s="186"/>
      <c r="G295" s="186"/>
    </row>
    <row r="296" spans="1:7" s="17" customFormat="1" x14ac:dyDescent="0.2">
      <c r="A296" s="186" t="s">
        <v>160</v>
      </c>
      <c r="B296" s="186"/>
      <c r="C296" s="186"/>
      <c r="D296" s="186"/>
      <c r="E296" s="186"/>
      <c r="F296" s="186"/>
      <c r="G296" s="186"/>
    </row>
    <row r="297" spans="1:7" s="17" customFormat="1" x14ac:dyDescent="0.2">
      <c r="A297" s="186"/>
      <c r="B297" s="186"/>
      <c r="C297" s="186"/>
      <c r="D297" s="186"/>
      <c r="E297" s="186"/>
      <c r="F297" s="186"/>
      <c r="G297" s="186"/>
    </row>
    <row r="298" spans="1:7" s="17" customFormat="1" ht="12.75" customHeight="1" x14ac:dyDescent="0.2">
      <c r="A298" s="19" t="s">
        <v>161</v>
      </c>
      <c r="B298" s="32"/>
      <c r="C298" s="32"/>
      <c r="D298" s="32"/>
      <c r="E298" s="32"/>
      <c r="F298" s="32"/>
      <c r="G298" s="32"/>
    </row>
    <row r="299" spans="1:7" s="17" customFormat="1" ht="24" customHeight="1" x14ac:dyDescent="0.2">
      <c r="A299" s="140" t="s">
        <v>360</v>
      </c>
      <c r="B299" s="131"/>
      <c r="C299" s="131"/>
      <c r="D299" s="131"/>
      <c r="E299" s="131"/>
      <c r="F299" s="131"/>
      <c r="G299" s="131"/>
    </row>
    <row r="300" spans="1:7" s="17" customFormat="1" x14ac:dyDescent="0.2">
      <c r="A300" s="37"/>
      <c r="B300" s="37"/>
      <c r="C300" s="37"/>
      <c r="D300" s="37"/>
      <c r="E300" s="37"/>
      <c r="F300" s="37"/>
      <c r="G300" s="37"/>
    </row>
    <row r="301" spans="1:7" s="17" customFormat="1" ht="15" x14ac:dyDescent="0.2">
      <c r="A301" s="37"/>
      <c r="B301" s="28" t="s">
        <v>191</v>
      </c>
      <c r="C301" s="28"/>
      <c r="D301" s="28"/>
      <c r="E301" s="37"/>
      <c r="F301" s="37"/>
      <c r="G301" s="37"/>
    </row>
    <row r="302" spans="1:7" s="17" customFormat="1" ht="15.75" customHeight="1" x14ac:dyDescent="0.2">
      <c r="A302" s="179" t="s">
        <v>192</v>
      </c>
      <c r="B302" s="179"/>
      <c r="C302" s="179"/>
      <c r="D302" s="179"/>
      <c r="E302" s="179"/>
      <c r="F302" s="179"/>
      <c r="G302" s="179"/>
    </row>
    <row r="303" spans="1:7" s="17" customFormat="1" ht="15.75" customHeight="1" x14ac:dyDescent="0.2">
      <c r="A303" s="179"/>
      <c r="B303" s="179"/>
      <c r="C303" s="179"/>
      <c r="D303" s="179"/>
      <c r="E303" s="179"/>
      <c r="F303" s="179"/>
      <c r="G303" s="179"/>
    </row>
    <row r="304" spans="1:7" s="17" customFormat="1" ht="15.75" customHeight="1" x14ac:dyDescent="0.2">
      <c r="A304" s="179" t="s">
        <v>193</v>
      </c>
      <c r="B304" s="179"/>
      <c r="C304" s="179"/>
      <c r="D304" s="179"/>
      <c r="E304" s="179"/>
      <c r="F304" s="179"/>
      <c r="G304" s="179"/>
    </row>
    <row r="305" spans="1:7" s="17" customFormat="1" ht="15.75" customHeight="1" x14ac:dyDescent="0.2">
      <c r="A305" s="179"/>
      <c r="B305" s="179"/>
      <c r="C305" s="179"/>
      <c r="D305" s="179"/>
      <c r="E305" s="179"/>
      <c r="F305" s="179"/>
      <c r="G305" s="179"/>
    </row>
    <row r="306" spans="1:7" s="17" customFormat="1" x14ac:dyDescent="0.2">
      <c r="A306" s="179" t="s">
        <v>194</v>
      </c>
      <c r="B306" s="179"/>
      <c r="C306" s="179"/>
      <c r="D306" s="179"/>
      <c r="E306" s="179"/>
      <c r="F306" s="179"/>
      <c r="G306" s="179"/>
    </row>
    <row r="307" spans="1:7" s="17" customFormat="1" x14ac:dyDescent="0.2">
      <c r="A307" s="179"/>
      <c r="B307" s="179"/>
      <c r="C307" s="179"/>
      <c r="D307" s="179"/>
      <c r="E307" s="179"/>
      <c r="F307" s="179"/>
      <c r="G307" s="179"/>
    </row>
    <row r="308" spans="1:7" s="17" customFormat="1" x14ac:dyDescent="0.2">
      <c r="A308" s="179"/>
      <c r="B308" s="179"/>
      <c r="C308" s="179"/>
      <c r="D308" s="179"/>
      <c r="E308" s="179"/>
      <c r="F308" s="179"/>
      <c r="G308" s="179"/>
    </row>
    <row r="309" spans="1:7" s="17" customFormat="1" x14ac:dyDescent="0.2">
      <c r="A309" s="179" t="s">
        <v>196</v>
      </c>
      <c r="B309" s="179"/>
      <c r="C309" s="179"/>
      <c r="D309" s="179"/>
      <c r="E309" s="179"/>
      <c r="F309" s="179"/>
      <c r="G309" s="179"/>
    </row>
    <row r="310" spans="1:7" s="17" customFormat="1" x14ac:dyDescent="0.2">
      <c r="A310" s="179" t="s">
        <v>195</v>
      </c>
      <c r="B310" s="179"/>
      <c r="C310" s="179"/>
      <c r="D310" s="179"/>
      <c r="E310" s="179"/>
      <c r="F310" s="179"/>
      <c r="G310" s="179"/>
    </row>
    <row r="311" spans="1:7" s="17" customFormat="1" x14ac:dyDescent="0.2">
      <c r="A311" s="179"/>
      <c r="B311" s="179"/>
      <c r="C311" s="179"/>
      <c r="D311" s="179"/>
      <c r="E311" s="179"/>
      <c r="F311" s="179"/>
      <c r="G311" s="179"/>
    </row>
    <row r="312" spans="1:7" s="17" customFormat="1" x14ac:dyDescent="0.2">
      <c r="A312" s="179"/>
      <c r="B312" s="179"/>
      <c r="C312" s="179"/>
      <c r="D312" s="179"/>
      <c r="E312" s="179"/>
      <c r="F312" s="179"/>
      <c r="G312" s="179"/>
    </row>
    <row r="313" spans="1:7" s="17" customFormat="1" x14ac:dyDescent="0.2">
      <c r="A313" s="179"/>
      <c r="B313" s="179"/>
      <c r="C313" s="179"/>
      <c r="D313" s="179"/>
      <c r="E313" s="179"/>
      <c r="F313" s="179"/>
      <c r="G313" s="179"/>
    </row>
    <row r="314" spans="1:7" s="17" customFormat="1" x14ac:dyDescent="0.2">
      <c r="A314" s="31"/>
      <c r="B314" s="37"/>
      <c r="C314" s="37"/>
      <c r="D314" s="37"/>
      <c r="E314" s="37"/>
      <c r="F314" s="37"/>
      <c r="G314" s="37"/>
    </row>
    <row r="315" spans="1:7" s="17" customFormat="1" ht="15" x14ac:dyDescent="0.2">
      <c r="A315" s="31"/>
      <c r="B315" s="28" t="s">
        <v>197</v>
      </c>
      <c r="C315" s="37"/>
      <c r="D315" s="37"/>
      <c r="E315" s="37"/>
      <c r="F315" s="37"/>
      <c r="G315" s="37"/>
    </row>
    <row r="316" spans="1:7" s="17" customFormat="1" x14ac:dyDescent="0.2">
      <c r="A316" s="31"/>
      <c r="B316" s="19" t="s">
        <v>198</v>
      </c>
      <c r="C316" s="37"/>
      <c r="D316" s="37"/>
      <c r="E316" s="37"/>
      <c r="F316" s="37"/>
      <c r="G316" s="37"/>
    </row>
    <row r="317" spans="1:7" s="17" customFormat="1" x14ac:dyDescent="0.2">
      <c r="A317" s="31"/>
      <c r="B317" s="179" t="s">
        <v>199</v>
      </c>
      <c r="C317" s="179"/>
      <c r="D317" s="179"/>
      <c r="E317" s="179"/>
      <c r="F317" s="179"/>
      <c r="G317" s="179"/>
    </row>
    <row r="318" spans="1:7" s="17" customFormat="1" x14ac:dyDescent="0.2">
      <c r="A318" s="31"/>
      <c r="B318" s="179"/>
      <c r="C318" s="179"/>
      <c r="D318" s="179"/>
      <c r="E318" s="179"/>
      <c r="F318" s="179"/>
      <c r="G318" s="179"/>
    </row>
    <row r="319" spans="1:7" s="17" customFormat="1" ht="14.25" customHeight="1" x14ac:dyDescent="0.2">
      <c r="A319" s="27" t="s">
        <v>120</v>
      </c>
      <c r="B319" s="33" t="s">
        <v>284</v>
      </c>
      <c r="C319" s="33"/>
      <c r="D319" s="33"/>
      <c r="E319" s="33"/>
      <c r="F319" s="27"/>
      <c r="G319" s="27"/>
    </row>
    <row r="320" spans="1:7" s="17" customFormat="1" x14ac:dyDescent="0.2">
      <c r="A320" s="27" t="s">
        <v>121</v>
      </c>
      <c r="B320" s="192" t="s">
        <v>119</v>
      </c>
      <c r="C320" s="192"/>
      <c r="D320" s="192"/>
      <c r="E320" s="192"/>
      <c r="F320" s="192"/>
      <c r="G320" s="192"/>
    </row>
    <row r="321" spans="1:7" s="17" customFormat="1" x14ac:dyDescent="0.2">
      <c r="A321" s="27" t="s">
        <v>122</v>
      </c>
      <c r="B321" s="192"/>
      <c r="C321" s="192"/>
      <c r="D321" s="192"/>
      <c r="E321" s="192"/>
      <c r="F321" s="192"/>
      <c r="G321" s="192"/>
    </row>
    <row r="322" spans="1:7" s="17" customFormat="1" x14ac:dyDescent="0.2">
      <c r="A322" s="27" t="s">
        <v>123</v>
      </c>
      <c r="B322" s="20" t="s">
        <v>38</v>
      </c>
      <c r="C322" s="20"/>
      <c r="D322" s="20"/>
      <c r="E322" s="20"/>
      <c r="F322" s="27"/>
      <c r="G322" s="27"/>
    </row>
    <row r="323" spans="1:7" s="17" customFormat="1" x14ac:dyDescent="0.2">
      <c r="A323" s="27" t="s">
        <v>124</v>
      </c>
      <c r="B323" s="20" t="s">
        <v>37</v>
      </c>
      <c r="C323" s="20"/>
      <c r="D323" s="20"/>
      <c r="E323" s="20"/>
      <c r="F323" s="27"/>
      <c r="G323" s="27"/>
    </row>
    <row r="324" spans="1:7" s="17" customFormat="1" x14ac:dyDescent="0.2">
      <c r="A324" s="27" t="s">
        <v>125</v>
      </c>
      <c r="B324" s="192" t="s">
        <v>71</v>
      </c>
      <c r="C324" s="192"/>
      <c r="D324" s="192"/>
      <c r="E324" s="192"/>
      <c r="F324" s="27"/>
      <c r="G324" s="27"/>
    </row>
    <row r="325" spans="1:7" s="17" customFormat="1" x14ac:dyDescent="0.2">
      <c r="A325" s="27" t="s">
        <v>126</v>
      </c>
      <c r="B325" s="33" t="s">
        <v>200</v>
      </c>
      <c r="C325" s="33"/>
      <c r="D325" s="33"/>
      <c r="E325" s="33"/>
      <c r="F325" s="27"/>
      <c r="G325" s="27"/>
    </row>
    <row r="326" spans="1:7" s="17" customFormat="1" x14ac:dyDescent="0.2">
      <c r="A326" s="27" t="s">
        <v>127</v>
      </c>
      <c r="B326" s="192" t="s">
        <v>285</v>
      </c>
      <c r="C326" s="192"/>
      <c r="D326" s="192"/>
      <c r="E326" s="192"/>
      <c r="F326" s="27"/>
      <c r="G326" s="27"/>
    </row>
    <row r="327" spans="1:7" s="17" customFormat="1" x14ac:dyDescent="0.2">
      <c r="A327" s="27" t="s">
        <v>128</v>
      </c>
      <c r="B327" s="192" t="s">
        <v>335</v>
      </c>
      <c r="C327" s="192"/>
      <c r="D327" s="192"/>
      <c r="E327" s="192"/>
      <c r="F327" s="192"/>
      <c r="G327" s="192"/>
    </row>
    <row r="328" spans="1:7" s="17" customFormat="1" x14ac:dyDescent="0.2">
      <c r="A328" s="27"/>
      <c r="B328" s="192"/>
      <c r="C328" s="192"/>
      <c r="D328" s="192"/>
      <c r="E328" s="192"/>
      <c r="F328" s="192"/>
      <c r="G328" s="192"/>
    </row>
    <row r="329" spans="1:7" s="17" customFormat="1" x14ac:dyDescent="0.2">
      <c r="A329" s="27" t="s">
        <v>130</v>
      </c>
      <c r="B329" s="193" t="s">
        <v>131</v>
      </c>
      <c r="C329" s="193"/>
      <c r="D329" s="193"/>
      <c r="E329" s="193"/>
      <c r="F329" s="193"/>
      <c r="G329" s="193"/>
    </row>
    <row r="330" spans="1:7" s="17" customFormat="1" x14ac:dyDescent="0.2">
      <c r="A330" s="134" t="s">
        <v>222</v>
      </c>
      <c r="B330" s="42" t="s">
        <v>337</v>
      </c>
      <c r="C330" s="135"/>
      <c r="D330" s="135"/>
      <c r="E330" s="136"/>
      <c r="F330" s="136"/>
      <c r="G330" s="136"/>
    </row>
    <row r="331" spans="1:7" s="17" customFormat="1" ht="18" customHeight="1" x14ac:dyDescent="0.2">
      <c r="A331" s="27" t="s">
        <v>333</v>
      </c>
      <c r="B331" s="164" t="s">
        <v>351</v>
      </c>
      <c r="C331" s="37"/>
      <c r="D331" s="37"/>
      <c r="E331" s="37"/>
      <c r="F331" s="37"/>
      <c r="G331" s="37"/>
    </row>
    <row r="332" spans="1:7" s="17" customFormat="1" ht="21.75" customHeight="1" x14ac:dyDescent="0.2">
      <c r="A332" s="134" t="s">
        <v>336</v>
      </c>
      <c r="B332" s="137" t="s">
        <v>334</v>
      </c>
      <c r="C332" s="135"/>
      <c r="D332" s="135"/>
      <c r="E332" s="135"/>
      <c r="F332" s="135"/>
      <c r="G332" s="135"/>
    </row>
    <row r="333" spans="1:7" s="17" customFormat="1" x14ac:dyDescent="0.2">
      <c r="A333" s="134"/>
      <c r="B333" s="145"/>
      <c r="C333" s="135"/>
      <c r="D333" s="135"/>
      <c r="E333" s="135"/>
      <c r="F333" s="135"/>
      <c r="G333" s="135"/>
    </row>
    <row r="334" spans="1:7" s="17" customFormat="1" ht="15" x14ac:dyDescent="0.2">
      <c r="A334" s="31"/>
      <c r="B334" s="28" t="s">
        <v>201</v>
      </c>
      <c r="C334" s="37"/>
      <c r="D334" s="37"/>
      <c r="E334" s="37"/>
      <c r="F334" s="37"/>
      <c r="G334" s="37"/>
    </row>
    <row r="335" spans="1:7" s="17" customFormat="1" ht="15" x14ac:dyDescent="0.2">
      <c r="A335" s="31"/>
      <c r="B335" s="28"/>
      <c r="C335" s="121"/>
      <c r="D335" s="121"/>
      <c r="E335" s="121"/>
      <c r="F335" s="121"/>
      <c r="G335" s="121"/>
    </row>
    <row r="336" spans="1:7" s="17" customFormat="1" ht="15" x14ac:dyDescent="0.2">
      <c r="A336" s="31" t="s">
        <v>305</v>
      </c>
      <c r="B336" s="28"/>
      <c r="C336" s="121"/>
      <c r="D336" s="121"/>
      <c r="E336" s="121"/>
      <c r="F336" s="121"/>
      <c r="G336" s="121"/>
    </row>
    <row r="337" spans="1:7" s="17" customFormat="1" x14ac:dyDescent="0.2">
      <c r="A337" s="31"/>
      <c r="B337" s="13" t="str">
        <f>+B81</f>
        <v>PRECIO</v>
      </c>
      <c r="C337" s="13"/>
      <c r="D337" s="13"/>
      <c r="E337" s="13" t="str">
        <f>+E81</f>
        <v>50 PUNTOS</v>
      </c>
      <c r="F337" s="132"/>
      <c r="G337" s="121"/>
    </row>
    <row r="338" spans="1:7" s="17" customFormat="1" x14ac:dyDescent="0.2">
      <c r="A338" s="31"/>
      <c r="B338" s="13" t="str">
        <f>+B82</f>
        <v>EXPERIENCIA SUPERIOR A UN AÑO</v>
      </c>
      <c r="C338" s="13"/>
      <c r="D338" s="13"/>
      <c r="E338" s="13" t="str">
        <f>+E82</f>
        <v>20 PUNTOS</v>
      </c>
      <c r="F338" s="132"/>
      <c r="G338" s="121"/>
    </row>
    <row r="339" spans="1:7" s="17" customFormat="1" x14ac:dyDescent="0.2">
      <c r="A339" s="31"/>
      <c r="B339" s="13" t="str">
        <f>+B83</f>
        <v>CALIDAD Y VARIEDAD DE PRODUCTOS</v>
      </c>
      <c r="C339" s="13"/>
      <c r="E339" s="13" t="str">
        <f>+E83</f>
        <v>30 PUNTOS</v>
      </c>
      <c r="F339" s="121"/>
      <c r="G339" s="121"/>
    </row>
    <row r="340" spans="1:7" s="17" customFormat="1" x14ac:dyDescent="0.2">
      <c r="A340" s="31"/>
      <c r="C340" s="13"/>
      <c r="E340" s="122"/>
      <c r="F340" s="121"/>
      <c r="G340" s="121"/>
    </row>
    <row r="341" spans="1:7" s="17" customFormat="1" x14ac:dyDescent="0.2">
      <c r="A341" s="31"/>
      <c r="C341" s="13"/>
      <c r="E341" s="122"/>
      <c r="F341" s="125"/>
      <c r="G341" s="125"/>
    </row>
    <row r="342" spans="1:7" s="17" customFormat="1" ht="15" x14ac:dyDescent="0.2">
      <c r="A342" s="32"/>
      <c r="B342" s="43" t="s">
        <v>205</v>
      </c>
      <c r="C342" s="32"/>
      <c r="D342" s="32"/>
      <c r="E342" s="32"/>
      <c r="F342" s="19"/>
      <c r="G342" s="19"/>
    </row>
    <row r="343" spans="1:7" s="17" customFormat="1" x14ac:dyDescent="0.2">
      <c r="A343" s="179" t="s">
        <v>312</v>
      </c>
      <c r="B343" s="179"/>
      <c r="C343" s="179"/>
      <c r="D343" s="179"/>
      <c r="E343" s="179"/>
      <c r="F343" s="179"/>
      <c r="G343" s="179"/>
    </row>
    <row r="344" spans="1:7" s="17" customFormat="1" ht="15.75" customHeight="1" x14ac:dyDescent="0.2">
      <c r="A344" s="179"/>
      <c r="B344" s="179"/>
      <c r="C344" s="179"/>
      <c r="D344" s="179"/>
      <c r="E344" s="179"/>
      <c r="F344" s="179"/>
      <c r="G344" s="179"/>
    </row>
    <row r="345" spans="1:7" s="17" customFormat="1" ht="15.75" customHeight="1" x14ac:dyDescent="0.2">
      <c r="A345" s="179"/>
      <c r="B345" s="179"/>
      <c r="C345" s="179"/>
      <c r="D345" s="179"/>
      <c r="E345" s="179"/>
      <c r="F345" s="179"/>
      <c r="G345" s="179"/>
    </row>
    <row r="346" spans="1:7" s="17" customFormat="1" ht="15.75" customHeight="1" x14ac:dyDescent="0.2">
      <c r="A346" s="179"/>
      <c r="B346" s="179"/>
      <c r="C346" s="179"/>
      <c r="D346" s="179"/>
      <c r="E346" s="179"/>
      <c r="F346" s="179"/>
      <c r="G346" s="179"/>
    </row>
    <row r="347" spans="1:7" s="17" customFormat="1" ht="15.75" customHeight="1" x14ac:dyDescent="0.2">
      <c r="A347" s="179"/>
      <c r="B347" s="179"/>
      <c r="C347" s="179"/>
      <c r="D347" s="179"/>
      <c r="E347" s="179"/>
      <c r="F347" s="179"/>
      <c r="G347" s="179"/>
    </row>
    <row r="348" spans="1:7" s="17" customFormat="1" ht="15.75" customHeight="1" x14ac:dyDescent="0.2">
      <c r="A348" s="179"/>
      <c r="B348" s="179"/>
      <c r="C348" s="179"/>
      <c r="D348" s="179"/>
      <c r="E348" s="179"/>
      <c r="F348" s="179"/>
      <c r="G348" s="179"/>
    </row>
    <row r="349" spans="1:7" s="17" customFormat="1" ht="15.75" customHeight="1" x14ac:dyDescent="0.2">
      <c r="A349" s="179"/>
      <c r="B349" s="179"/>
      <c r="C349" s="179"/>
      <c r="D349" s="179"/>
      <c r="E349" s="179"/>
      <c r="F349" s="179"/>
      <c r="G349" s="179"/>
    </row>
    <row r="350" spans="1:7" s="17" customFormat="1" ht="15" x14ac:dyDescent="0.2">
      <c r="A350" s="31"/>
      <c r="B350" s="28" t="s">
        <v>202</v>
      </c>
      <c r="C350" s="37"/>
      <c r="D350" s="37"/>
      <c r="E350" s="37"/>
      <c r="F350" s="37"/>
      <c r="G350" s="37"/>
    </row>
    <row r="351" spans="1:7" s="17" customFormat="1" x14ac:dyDescent="0.2">
      <c r="A351" s="179" t="s">
        <v>203</v>
      </c>
      <c r="B351" s="179"/>
      <c r="C351" s="179"/>
      <c r="D351" s="179"/>
      <c r="E351" s="179"/>
      <c r="F351" s="179"/>
      <c r="G351" s="179"/>
    </row>
    <row r="352" spans="1:7" s="17" customFormat="1" ht="2.25" customHeight="1" x14ac:dyDescent="0.2">
      <c r="A352" s="179"/>
      <c r="B352" s="179"/>
      <c r="C352" s="179"/>
      <c r="D352" s="179"/>
      <c r="E352" s="179"/>
      <c r="F352" s="179"/>
      <c r="G352" s="179"/>
    </row>
    <row r="353" spans="1:7" s="17" customFormat="1" x14ac:dyDescent="0.2">
      <c r="A353" s="179"/>
      <c r="B353" s="179"/>
      <c r="C353" s="179"/>
      <c r="D353" s="179"/>
      <c r="E353" s="179"/>
      <c r="F353" s="179"/>
      <c r="G353" s="179"/>
    </row>
    <row r="354" spans="1:7" s="17" customFormat="1" x14ac:dyDescent="0.2">
      <c r="A354" s="179"/>
      <c r="B354" s="179"/>
      <c r="C354" s="179"/>
      <c r="D354" s="179"/>
      <c r="E354" s="179"/>
      <c r="F354" s="179"/>
      <c r="G354" s="179"/>
    </row>
    <row r="355" spans="1:7" s="17" customFormat="1" x14ac:dyDescent="0.2">
      <c r="A355" s="179"/>
      <c r="B355" s="179"/>
      <c r="C355" s="179"/>
      <c r="D355" s="179"/>
      <c r="E355" s="179"/>
      <c r="F355" s="179"/>
      <c r="G355" s="179"/>
    </row>
    <row r="356" spans="1:7" s="17" customFormat="1" x14ac:dyDescent="0.2">
      <c r="A356" s="179"/>
      <c r="B356" s="179"/>
      <c r="C356" s="179"/>
      <c r="D356" s="179"/>
      <c r="E356" s="179"/>
      <c r="F356" s="179"/>
      <c r="G356" s="179"/>
    </row>
    <row r="357" spans="1:7" s="17" customFormat="1" x14ac:dyDescent="0.2">
      <c r="A357" s="179"/>
      <c r="B357" s="179"/>
      <c r="C357" s="179"/>
      <c r="D357" s="179"/>
      <c r="E357" s="179"/>
      <c r="F357" s="179"/>
      <c r="G357" s="179"/>
    </row>
    <row r="358" spans="1:7" s="17" customFormat="1" x14ac:dyDescent="0.2">
      <c r="A358" s="179"/>
      <c r="B358" s="179"/>
      <c r="C358" s="179"/>
      <c r="D358" s="179"/>
      <c r="E358" s="179"/>
      <c r="F358" s="179"/>
      <c r="G358" s="179"/>
    </row>
    <row r="359" spans="1:7" s="17" customFormat="1" x14ac:dyDescent="0.2">
      <c r="A359" s="179"/>
      <c r="B359" s="179"/>
      <c r="C359" s="179"/>
      <c r="D359" s="179"/>
      <c r="E359" s="179"/>
      <c r="F359" s="179"/>
      <c r="G359" s="179"/>
    </row>
    <row r="360" spans="1:7" s="17" customFormat="1" x14ac:dyDescent="0.2">
      <c r="A360" s="179"/>
      <c r="B360" s="179"/>
      <c r="C360" s="179"/>
      <c r="D360" s="179"/>
      <c r="E360" s="179"/>
      <c r="F360" s="179"/>
      <c r="G360" s="179"/>
    </row>
    <row r="361" spans="1:7" s="17" customFormat="1" x14ac:dyDescent="0.2">
      <c r="A361" s="179"/>
      <c r="B361" s="179"/>
      <c r="C361" s="179"/>
      <c r="D361" s="179"/>
      <c r="E361" s="179"/>
      <c r="F361" s="179"/>
      <c r="G361" s="179"/>
    </row>
    <row r="362" spans="1:7" s="17" customFormat="1" x14ac:dyDescent="0.2">
      <c r="A362" s="179"/>
      <c r="B362" s="179"/>
      <c r="C362" s="179"/>
      <c r="D362" s="179"/>
      <c r="E362" s="179"/>
      <c r="F362" s="179"/>
      <c r="G362" s="179"/>
    </row>
    <row r="363" spans="1:7" s="17" customFormat="1" x14ac:dyDescent="0.2">
      <c r="A363" s="179"/>
      <c r="B363" s="179"/>
      <c r="C363" s="179"/>
      <c r="D363" s="179"/>
      <c r="E363" s="179"/>
      <c r="F363" s="179"/>
      <c r="G363" s="179"/>
    </row>
    <row r="364" spans="1:7" s="17" customFormat="1" x14ac:dyDescent="0.2">
      <c r="A364" s="179"/>
      <c r="B364" s="179"/>
      <c r="C364" s="179"/>
      <c r="D364" s="179"/>
      <c r="E364" s="179"/>
      <c r="F364" s="179"/>
      <c r="G364" s="179"/>
    </row>
    <row r="365" spans="1:7" s="17" customFormat="1" x14ac:dyDescent="0.2">
      <c r="A365" s="179"/>
      <c r="B365" s="179"/>
      <c r="C365" s="179"/>
      <c r="D365" s="179"/>
      <c r="E365" s="179"/>
      <c r="F365" s="179"/>
      <c r="G365" s="179"/>
    </row>
    <row r="366" spans="1:7" s="17" customFormat="1" x14ac:dyDescent="0.2">
      <c r="A366" s="179"/>
      <c r="B366" s="179"/>
      <c r="C366" s="179"/>
      <c r="D366" s="179"/>
      <c r="E366" s="179"/>
      <c r="F366" s="179"/>
      <c r="G366" s="179"/>
    </row>
    <row r="367" spans="1:7" s="17" customFormat="1" x14ac:dyDescent="0.2">
      <c r="A367" s="179"/>
      <c r="B367" s="179"/>
      <c r="C367" s="179"/>
      <c r="D367" s="179"/>
      <c r="E367" s="179"/>
      <c r="F367" s="179"/>
      <c r="G367" s="179"/>
    </row>
    <row r="368" spans="1:7" s="17" customFormat="1" x14ac:dyDescent="0.2">
      <c r="A368" s="179"/>
      <c r="B368" s="179"/>
      <c r="C368" s="179"/>
      <c r="D368" s="179"/>
      <c r="E368" s="179"/>
      <c r="F368" s="179"/>
      <c r="G368" s="179"/>
    </row>
    <row r="369" spans="1:7" s="17" customFormat="1" x14ac:dyDescent="0.2">
      <c r="A369" s="179"/>
      <c r="B369" s="179"/>
      <c r="C369" s="179"/>
      <c r="D369" s="179"/>
      <c r="E369" s="179"/>
      <c r="F369" s="179"/>
      <c r="G369" s="179"/>
    </row>
    <row r="370" spans="1:7" s="17" customFormat="1" x14ac:dyDescent="0.2">
      <c r="A370" s="32"/>
      <c r="B370" s="32"/>
      <c r="C370" s="32"/>
      <c r="D370" s="32"/>
      <c r="E370" s="32"/>
      <c r="F370" s="32"/>
      <c r="G370" s="32"/>
    </row>
    <row r="371" spans="1:7" s="17" customFormat="1" ht="15" x14ac:dyDescent="0.2">
      <c r="A371" s="31"/>
      <c r="B371" s="28" t="s">
        <v>277</v>
      </c>
      <c r="C371" s="37"/>
      <c r="D371" s="37"/>
      <c r="E371" s="37"/>
      <c r="F371" s="37"/>
      <c r="G371" s="37"/>
    </row>
    <row r="372" spans="1:7" s="17" customFormat="1" x14ac:dyDescent="0.2">
      <c r="A372" s="195" t="s">
        <v>278</v>
      </c>
      <c r="B372" s="195"/>
      <c r="C372" s="195"/>
      <c r="D372" s="195"/>
      <c r="E372" s="195"/>
      <c r="F372" s="195"/>
      <c r="G372" s="195"/>
    </row>
    <row r="373" spans="1:7" s="17" customFormat="1" x14ac:dyDescent="0.2">
      <c r="A373" s="195"/>
      <c r="B373" s="195"/>
      <c r="C373" s="195"/>
      <c r="D373" s="195"/>
      <c r="E373" s="195"/>
      <c r="F373" s="195"/>
      <c r="G373" s="195"/>
    </row>
    <row r="374" spans="1:7" s="17" customFormat="1" x14ac:dyDescent="0.2">
      <c r="A374" s="31"/>
      <c r="B374" s="37"/>
      <c r="C374" s="37"/>
      <c r="D374" s="37"/>
      <c r="E374" s="37"/>
      <c r="F374" s="37"/>
      <c r="G374" s="37"/>
    </row>
    <row r="375" spans="1:7" s="17" customFormat="1" x14ac:dyDescent="0.2">
      <c r="A375" s="31"/>
      <c r="B375" s="37"/>
      <c r="C375" s="37"/>
      <c r="D375" s="37"/>
      <c r="E375" s="37"/>
      <c r="F375" s="37"/>
      <c r="G375" s="37"/>
    </row>
    <row r="376" spans="1:7" s="17" customFormat="1" x14ac:dyDescent="0.2">
      <c r="A376" s="31" t="s">
        <v>206</v>
      </c>
      <c r="B376" s="37"/>
      <c r="C376" s="37"/>
      <c r="D376" s="37"/>
      <c r="E376" s="37"/>
      <c r="F376" s="37"/>
      <c r="G376" s="37"/>
    </row>
    <row r="377" spans="1:7" s="17" customFormat="1" x14ac:dyDescent="0.2">
      <c r="A377" s="31" t="s">
        <v>74</v>
      </c>
      <c r="B377" s="37"/>
      <c r="C377" s="37"/>
      <c r="D377" s="37"/>
      <c r="E377" s="37"/>
      <c r="F377" s="37"/>
      <c r="G377" s="37"/>
    </row>
    <row r="378" spans="1:7" s="17" customFormat="1" x14ac:dyDescent="0.2">
      <c r="A378" s="31"/>
      <c r="B378" s="37"/>
      <c r="C378" s="37"/>
      <c r="D378" s="37"/>
      <c r="E378" s="37"/>
      <c r="F378" s="37"/>
      <c r="G378" s="37"/>
    </row>
    <row r="379" spans="1:7" s="17" customFormat="1" ht="15.75" x14ac:dyDescent="0.2">
      <c r="A379" s="200" t="str">
        <f>+A1</f>
        <v>INSTITUCION EDUCATIVA MAESTRO ARENAS BETANCUR</v>
      </c>
      <c r="B379" s="200"/>
      <c r="C379" s="200"/>
      <c r="D379" s="200"/>
      <c r="E379" s="200"/>
      <c r="F379" s="200"/>
      <c r="G379" s="200"/>
    </row>
    <row r="380" spans="1:7" s="17" customFormat="1" x14ac:dyDescent="0.2">
      <c r="A380" s="31"/>
      <c r="B380" s="37"/>
      <c r="C380" s="37"/>
      <c r="D380" s="37"/>
      <c r="E380" s="37"/>
      <c r="F380" s="37"/>
      <c r="G380" s="37"/>
    </row>
    <row r="381" spans="1:7" s="17" customFormat="1" ht="15" x14ac:dyDescent="0.25">
      <c r="A381" s="212" t="s">
        <v>207</v>
      </c>
      <c r="B381" s="212"/>
      <c r="C381" s="212"/>
      <c r="D381" s="212"/>
      <c r="E381" s="212"/>
      <c r="F381" s="212"/>
      <c r="G381" s="212"/>
    </row>
    <row r="382" spans="1:7" s="17" customFormat="1" x14ac:dyDescent="0.2">
      <c r="A382" s="218" t="str">
        <f>+A7</f>
        <v>Por el que se reglamenta la contratación por Concesión del servicio de Tiendas Escolares y demás servicios que involucren el uso de la planta física de la Institución.</v>
      </c>
      <c r="B382" s="218"/>
      <c r="C382" s="218"/>
      <c r="D382" s="218"/>
      <c r="E382" s="218"/>
      <c r="F382" s="218"/>
      <c r="G382" s="218"/>
    </row>
    <row r="383" spans="1:7" s="17" customFormat="1" x14ac:dyDescent="0.2">
      <c r="A383" s="218"/>
      <c r="B383" s="218"/>
      <c r="C383" s="218"/>
      <c r="D383" s="218"/>
      <c r="E383" s="218"/>
      <c r="F383" s="218"/>
      <c r="G383" s="218"/>
    </row>
    <row r="384" spans="1:7" s="17" customFormat="1" ht="15" x14ac:dyDescent="0.25">
      <c r="B384" s="44"/>
      <c r="C384" s="29"/>
      <c r="D384" s="30"/>
      <c r="E384" s="29"/>
      <c r="F384" s="29"/>
      <c r="G384" s="29"/>
    </row>
    <row r="385" spans="1:7" s="17" customFormat="1" ht="15" x14ac:dyDescent="0.25">
      <c r="B385" s="22" t="s">
        <v>46</v>
      </c>
      <c r="C385" s="210">
        <f>+INFORMACIÓN!B10</f>
        <v>44517</v>
      </c>
      <c r="D385" s="210"/>
      <c r="E385" s="14"/>
      <c r="F385" s="14"/>
      <c r="G385" s="13"/>
    </row>
    <row r="386" spans="1:7" s="17" customFormat="1" ht="15.75" thickBot="1" x14ac:dyDescent="0.3">
      <c r="A386" s="13"/>
      <c r="B386" s="34"/>
      <c r="C386" s="13"/>
      <c r="D386" s="14"/>
      <c r="E386" s="14"/>
      <c r="F386" s="14"/>
      <c r="G386" s="13"/>
    </row>
    <row r="387" spans="1:7" s="17" customFormat="1" x14ac:dyDescent="0.2">
      <c r="A387" s="13"/>
      <c r="B387" s="225" t="s">
        <v>5</v>
      </c>
      <c r="C387" s="226"/>
      <c r="D387" s="229" t="str">
        <f>+A219</f>
        <v>Contrato de Concesión de Espacios al interior de la Institución Educativa para el Funcionamiento de la(s) cafeteria, tienda(s) escolares 2 Sedes</v>
      </c>
      <c r="E387" s="229"/>
      <c r="F387" s="229"/>
      <c r="G387" s="230"/>
    </row>
    <row r="388" spans="1:7" s="17" customFormat="1" x14ac:dyDescent="0.2">
      <c r="A388" s="13"/>
      <c r="B388" s="227"/>
      <c r="C388" s="228"/>
      <c r="D388" s="231"/>
      <c r="E388" s="231"/>
      <c r="F388" s="231"/>
      <c r="G388" s="232"/>
    </row>
    <row r="389" spans="1:7" s="17" customFormat="1" x14ac:dyDescent="0.2">
      <c r="A389" s="13"/>
      <c r="B389" s="227"/>
      <c r="C389" s="228"/>
      <c r="D389" s="231"/>
      <c r="E389" s="231"/>
      <c r="F389" s="231"/>
      <c r="G389" s="232"/>
    </row>
    <row r="390" spans="1:7" s="17" customFormat="1" x14ac:dyDescent="0.2">
      <c r="A390" s="13"/>
      <c r="B390" s="227"/>
      <c r="C390" s="228"/>
      <c r="D390" s="233"/>
      <c r="E390" s="233"/>
      <c r="F390" s="233"/>
      <c r="G390" s="234"/>
    </row>
    <row r="391" spans="1:7" s="17" customFormat="1" ht="15" x14ac:dyDescent="0.25">
      <c r="A391" s="13"/>
      <c r="B391" s="201" t="s">
        <v>209</v>
      </c>
      <c r="C391" s="202"/>
      <c r="D391" s="203"/>
      <c r="E391" s="204"/>
      <c r="F391" s="204"/>
      <c r="G391" s="205"/>
    </row>
    <row r="392" spans="1:7" s="17" customFormat="1" x14ac:dyDescent="0.2">
      <c r="A392" s="13"/>
      <c r="B392" s="184" t="s">
        <v>366</v>
      </c>
      <c r="C392" s="185"/>
      <c r="D392" s="181">
        <f>+D234</f>
        <v>300000</v>
      </c>
      <c r="E392" s="182"/>
      <c r="F392" s="182"/>
      <c r="G392" s="183"/>
    </row>
    <row r="393" spans="1:7" s="17" customFormat="1" hidden="1" x14ac:dyDescent="0.2">
      <c r="A393" s="13"/>
      <c r="B393" s="184" t="s">
        <v>314</v>
      </c>
      <c r="C393" s="185"/>
      <c r="D393" s="181" t="e">
        <f>+#REF!</f>
        <v>#REF!</v>
      </c>
      <c r="E393" s="182"/>
      <c r="F393" s="182"/>
      <c r="G393" s="183"/>
    </row>
    <row r="394" spans="1:7" s="17" customFormat="1" x14ac:dyDescent="0.2">
      <c r="A394" s="13"/>
      <c r="B394" s="201" t="s">
        <v>309</v>
      </c>
      <c r="C394" s="202"/>
      <c r="D394" s="181"/>
      <c r="E394" s="182"/>
      <c r="F394" s="182"/>
      <c r="G394" s="183"/>
    </row>
    <row r="395" spans="1:7" s="17" customFormat="1" x14ac:dyDescent="0.2">
      <c r="A395" s="13"/>
      <c r="B395" s="184" t="s">
        <v>366</v>
      </c>
      <c r="C395" s="185"/>
      <c r="D395" s="181">
        <f>+G236</f>
        <v>350000</v>
      </c>
      <c r="E395" s="182"/>
      <c r="F395" s="182"/>
      <c r="G395" s="183"/>
    </row>
    <row r="396" spans="1:7" s="17" customFormat="1" hidden="1" x14ac:dyDescent="0.2">
      <c r="A396" s="13"/>
      <c r="B396" s="184" t="s">
        <v>314</v>
      </c>
      <c r="C396" s="185"/>
      <c r="D396" s="181" t="e">
        <f>+#REF!</f>
        <v>#REF!</v>
      </c>
      <c r="E396" s="182"/>
      <c r="F396" s="182"/>
      <c r="G396" s="183"/>
    </row>
    <row r="397" spans="1:7" s="17" customFormat="1" x14ac:dyDescent="0.2">
      <c r="A397" s="13"/>
      <c r="B397" s="219" t="s">
        <v>210</v>
      </c>
      <c r="C397" s="220"/>
      <c r="D397" s="126" t="str">
        <f>+INFORMACIÓN!C15</f>
        <v>DIEZ</v>
      </c>
      <c r="E397" s="126" t="s">
        <v>211</v>
      </c>
      <c r="F397" s="190" t="s">
        <v>359</v>
      </c>
      <c r="G397" s="191"/>
    </row>
    <row r="398" spans="1:7" s="17" customFormat="1" ht="57.75" customHeight="1" thickBot="1" x14ac:dyDescent="0.25">
      <c r="A398" s="13"/>
      <c r="B398" s="221" t="s">
        <v>40</v>
      </c>
      <c r="C398" s="222"/>
      <c r="D398" s="223" t="str">
        <f>+A239</f>
        <v>Mes Anticipado los primeros 10 días calendario del mes, Consignado en la cuenta de Ahorros denominada RECURSOS PROPIOS a nombre de la INSTITUCIÓN EDUCATIVA, la cual se especifica en el contrato.</v>
      </c>
      <c r="E398" s="223"/>
      <c r="F398" s="223"/>
      <c r="G398" s="224"/>
    </row>
    <row r="399" spans="1:7" s="17" customFormat="1" ht="15" x14ac:dyDescent="0.25">
      <c r="A399" s="13"/>
      <c r="B399" s="34"/>
      <c r="C399" s="13"/>
      <c r="D399" s="14"/>
      <c r="E399" s="14"/>
      <c r="F399" s="14"/>
      <c r="G399" s="13"/>
    </row>
    <row r="400" spans="1:7" s="17" customFormat="1" ht="15" x14ac:dyDescent="0.25">
      <c r="A400" s="13"/>
      <c r="B400" s="178" t="s">
        <v>41</v>
      </c>
      <c r="C400" s="178"/>
      <c r="D400" s="178"/>
      <c r="E400" s="178"/>
      <c r="F400" s="178"/>
      <c r="G400" s="13"/>
    </row>
    <row r="401" spans="1:8" s="17" customFormat="1" ht="8.25" customHeight="1" x14ac:dyDescent="0.25">
      <c r="A401" s="13"/>
      <c r="B401" s="34"/>
      <c r="C401" s="13"/>
      <c r="D401" s="14"/>
      <c r="E401" s="14"/>
      <c r="F401" s="14"/>
      <c r="G401" s="13"/>
    </row>
    <row r="402" spans="1:8" s="17" customFormat="1" ht="15" x14ac:dyDescent="0.25">
      <c r="A402" s="13"/>
      <c r="B402" s="206" t="s">
        <v>1</v>
      </c>
      <c r="C402" s="206"/>
      <c r="D402" s="206"/>
      <c r="E402" s="23" t="s">
        <v>42</v>
      </c>
      <c r="F402" s="206" t="s">
        <v>286</v>
      </c>
      <c r="G402" s="206"/>
    </row>
    <row r="403" spans="1:8" s="17" customFormat="1" ht="15" x14ac:dyDescent="0.25">
      <c r="A403" s="13"/>
      <c r="B403" s="187" t="s">
        <v>212</v>
      </c>
      <c r="C403" s="187"/>
      <c r="D403" s="187"/>
      <c r="E403" s="24">
        <f>+C385</f>
        <v>44517</v>
      </c>
      <c r="F403" s="188" t="s">
        <v>321</v>
      </c>
      <c r="G403" s="188"/>
    </row>
    <row r="404" spans="1:8" s="17" customFormat="1" ht="15" x14ac:dyDescent="0.25">
      <c r="A404" s="13"/>
      <c r="B404" s="187" t="s">
        <v>213</v>
      </c>
      <c r="C404" s="187"/>
      <c r="D404" s="187"/>
      <c r="E404" s="25">
        <f>+INFORMACIÓN!B11</f>
        <v>44523</v>
      </c>
      <c r="F404" s="194" t="s">
        <v>342</v>
      </c>
      <c r="G404" s="194"/>
    </row>
    <row r="405" spans="1:8" s="17" customFormat="1" ht="15" x14ac:dyDescent="0.25">
      <c r="A405" s="13"/>
      <c r="B405" s="187" t="s">
        <v>44</v>
      </c>
      <c r="C405" s="187"/>
      <c r="D405" s="187"/>
      <c r="E405" s="25">
        <f>+E404</f>
        <v>44523</v>
      </c>
      <c r="F405" s="188" t="s">
        <v>43</v>
      </c>
      <c r="G405" s="188"/>
    </row>
    <row r="406" spans="1:8" s="17" customFormat="1" ht="15" x14ac:dyDescent="0.25">
      <c r="A406" s="13"/>
      <c r="B406" s="187" t="s">
        <v>215</v>
      </c>
      <c r="C406" s="187"/>
      <c r="D406" s="187"/>
      <c r="E406" s="25">
        <f>+INFORMACIÓN!B12</f>
        <v>44524</v>
      </c>
      <c r="F406" s="188" t="s">
        <v>343</v>
      </c>
      <c r="G406" s="188"/>
    </row>
    <row r="407" spans="1:8" s="17" customFormat="1" ht="15" x14ac:dyDescent="0.25">
      <c r="A407" s="13"/>
      <c r="B407" s="187" t="s">
        <v>216</v>
      </c>
      <c r="C407" s="187"/>
      <c r="D407" s="187"/>
      <c r="E407" s="25">
        <f>+E406+1</f>
        <v>44525</v>
      </c>
      <c r="F407" s="188" t="s">
        <v>43</v>
      </c>
      <c r="G407" s="188"/>
    </row>
    <row r="408" spans="1:8" s="17" customFormat="1" ht="15" x14ac:dyDescent="0.25">
      <c r="A408" s="13"/>
      <c r="B408" s="187" t="s">
        <v>214</v>
      </c>
      <c r="C408" s="187"/>
      <c r="D408" s="187"/>
      <c r="E408" s="24">
        <f>+E407+1</f>
        <v>44526</v>
      </c>
      <c r="F408" s="188" t="s">
        <v>43</v>
      </c>
      <c r="G408" s="188"/>
    </row>
    <row r="409" spans="1:8" s="17" customFormat="1" ht="15" x14ac:dyDescent="0.25">
      <c r="A409" s="13"/>
      <c r="B409" s="187" t="s">
        <v>306</v>
      </c>
      <c r="C409" s="187"/>
      <c r="D409" s="187"/>
      <c r="E409" s="59">
        <v>44578</v>
      </c>
      <c r="F409" s="188" t="s">
        <v>43</v>
      </c>
      <c r="G409" s="188"/>
    </row>
    <row r="410" spans="1:8" s="17" customFormat="1" ht="15" x14ac:dyDescent="0.25">
      <c r="A410" s="13"/>
      <c r="B410" s="46"/>
      <c r="C410" s="46"/>
      <c r="D410" s="46"/>
      <c r="E410" s="47"/>
      <c r="F410" s="48"/>
      <c r="G410" s="48"/>
    </row>
    <row r="411" spans="1:8" s="17" customFormat="1" ht="15" x14ac:dyDescent="0.25">
      <c r="A411" s="13"/>
      <c r="B411" s="178" t="s">
        <v>45</v>
      </c>
      <c r="C411" s="178"/>
      <c r="D411" s="178"/>
      <c r="E411" s="178"/>
      <c r="F411" s="178"/>
      <c r="G411" s="13"/>
    </row>
    <row r="412" spans="1:8" s="17" customFormat="1" ht="15" x14ac:dyDescent="0.25">
      <c r="A412" s="13"/>
      <c r="B412" s="34"/>
      <c r="C412" s="13"/>
      <c r="D412" s="13"/>
      <c r="E412" s="14"/>
      <c r="F412" s="14"/>
      <c r="G412" s="13"/>
    </row>
    <row r="413" spans="1:8" s="17" customFormat="1" ht="15" x14ac:dyDescent="0.25">
      <c r="A413" s="13" t="s">
        <v>47</v>
      </c>
      <c r="B413" s="34"/>
      <c r="C413" s="13"/>
      <c r="D413" s="13"/>
      <c r="E413" s="14"/>
      <c r="F413" s="14"/>
      <c r="G413" s="13"/>
    </row>
    <row r="414" spans="1:8" s="17" customFormat="1" ht="14.25" customHeight="1" x14ac:dyDescent="0.2">
      <c r="A414" s="52">
        <v>2.1</v>
      </c>
      <c r="B414" s="34"/>
      <c r="C414" s="158" t="s">
        <v>284</v>
      </c>
      <c r="D414" s="158"/>
      <c r="E414" s="158"/>
      <c r="F414" s="158"/>
      <c r="G414" s="159"/>
      <c r="H414" s="159"/>
    </row>
    <row r="415" spans="1:8" s="17" customFormat="1" ht="14.25" customHeight="1" x14ac:dyDescent="0.2">
      <c r="A415" s="52">
        <v>2.2000000000000002</v>
      </c>
      <c r="B415" s="34"/>
      <c r="C415" s="176" t="s">
        <v>119</v>
      </c>
      <c r="D415" s="176"/>
      <c r="E415" s="176"/>
      <c r="F415" s="176"/>
      <c r="G415" s="176"/>
      <c r="H415" s="176"/>
    </row>
    <row r="416" spans="1:8" s="17" customFormat="1" ht="14.25" customHeight="1" x14ac:dyDescent="0.2">
      <c r="A416" s="52">
        <v>2.2999999999999998</v>
      </c>
      <c r="B416" s="34"/>
      <c r="C416" s="176"/>
      <c r="D416" s="176"/>
      <c r="E416" s="176"/>
      <c r="F416" s="176"/>
      <c r="G416" s="176"/>
      <c r="H416" s="176"/>
    </row>
    <row r="417" spans="1:8" s="17" customFormat="1" ht="14.25" customHeight="1" x14ac:dyDescent="0.2">
      <c r="A417" s="52">
        <v>2.4</v>
      </c>
      <c r="B417" s="34"/>
      <c r="C417" s="160" t="s">
        <v>38</v>
      </c>
      <c r="D417" s="160"/>
      <c r="E417" s="160"/>
      <c r="F417" s="160"/>
      <c r="G417" s="159"/>
      <c r="H417" s="159"/>
    </row>
    <row r="418" spans="1:8" s="17" customFormat="1" ht="14.25" customHeight="1" x14ac:dyDescent="0.2">
      <c r="A418" s="52">
        <v>2.5</v>
      </c>
      <c r="B418" s="34"/>
      <c r="C418" s="160" t="s">
        <v>37</v>
      </c>
      <c r="D418" s="160"/>
      <c r="E418" s="160"/>
      <c r="F418" s="160"/>
      <c r="G418" s="159"/>
      <c r="H418" s="159"/>
    </row>
    <row r="419" spans="1:8" s="17" customFormat="1" ht="14.25" customHeight="1" x14ac:dyDescent="0.2">
      <c r="A419" s="52">
        <v>2.6</v>
      </c>
      <c r="B419" s="34"/>
      <c r="C419" s="176" t="s">
        <v>71</v>
      </c>
      <c r="D419" s="176"/>
      <c r="E419" s="176"/>
      <c r="F419" s="176"/>
      <c r="G419" s="159"/>
      <c r="H419" s="159"/>
    </row>
    <row r="420" spans="1:8" s="17" customFormat="1" x14ac:dyDescent="0.2">
      <c r="A420" s="52">
        <v>2.7</v>
      </c>
      <c r="B420" s="34"/>
      <c r="C420" s="158" t="s">
        <v>200</v>
      </c>
      <c r="D420" s="158"/>
      <c r="E420" s="158"/>
      <c r="F420" s="158"/>
      <c r="G420" s="159"/>
      <c r="H420" s="159"/>
    </row>
    <row r="421" spans="1:8" s="17" customFormat="1" ht="14.25" customHeight="1" x14ac:dyDescent="0.2">
      <c r="A421" s="52">
        <v>2.8</v>
      </c>
      <c r="B421" s="34"/>
      <c r="C421" s="176" t="s">
        <v>285</v>
      </c>
      <c r="D421" s="176"/>
      <c r="E421" s="176"/>
      <c r="F421" s="176"/>
      <c r="G421" s="159"/>
      <c r="H421" s="159"/>
    </row>
    <row r="422" spans="1:8" s="17" customFormat="1" x14ac:dyDescent="0.2">
      <c r="A422" s="52">
        <v>2.9</v>
      </c>
      <c r="B422" s="34"/>
      <c r="C422" s="176" t="s">
        <v>335</v>
      </c>
      <c r="D422" s="176"/>
      <c r="E422" s="176"/>
      <c r="F422" s="176"/>
      <c r="G422" s="176"/>
      <c r="H422" s="176"/>
    </row>
    <row r="423" spans="1:8" s="17" customFormat="1" x14ac:dyDescent="0.2">
      <c r="A423" s="51"/>
      <c r="B423" s="34"/>
      <c r="C423" s="176"/>
      <c r="D423" s="176"/>
      <c r="E423" s="176"/>
      <c r="F423" s="176"/>
      <c r="G423" s="176"/>
      <c r="H423" s="176"/>
    </row>
    <row r="424" spans="1:8" s="17" customFormat="1" x14ac:dyDescent="0.2">
      <c r="A424" s="51">
        <v>2.1</v>
      </c>
      <c r="B424" s="34"/>
      <c r="C424" s="177" t="s">
        <v>131</v>
      </c>
      <c r="D424" s="177"/>
      <c r="E424" s="177"/>
      <c r="F424" s="177"/>
      <c r="G424" s="177"/>
      <c r="H424" s="177"/>
    </row>
    <row r="425" spans="1:8" s="17" customFormat="1" x14ac:dyDescent="0.2">
      <c r="A425" s="51">
        <v>2.11</v>
      </c>
      <c r="B425" s="34"/>
      <c r="C425" s="161" t="s">
        <v>337</v>
      </c>
      <c r="D425" s="162"/>
      <c r="E425" s="162"/>
      <c r="F425" s="163"/>
      <c r="G425" s="163"/>
      <c r="H425" s="163"/>
    </row>
    <row r="426" spans="1:8" s="17" customFormat="1" x14ac:dyDescent="0.2">
      <c r="A426" s="51">
        <v>2.12</v>
      </c>
      <c r="B426" s="34"/>
      <c r="C426" s="157" t="str">
        <f>+B331</f>
        <v>Acogerse Protocolo de Bioseguridad Aprobado por el Municipio de Medellín de la institucion</v>
      </c>
      <c r="D426" s="162"/>
      <c r="E426" s="162"/>
      <c r="F426" s="162"/>
      <c r="G426" s="162"/>
      <c r="H426" s="162"/>
    </row>
    <row r="427" spans="1:8" s="17" customFormat="1" x14ac:dyDescent="0.2">
      <c r="A427" s="51">
        <v>2.13</v>
      </c>
      <c r="B427" s="34"/>
      <c r="C427" s="164" t="s">
        <v>334</v>
      </c>
      <c r="D427" s="162"/>
      <c r="E427" s="162"/>
      <c r="F427" s="162"/>
      <c r="G427" s="162"/>
      <c r="H427" s="162"/>
    </row>
    <row r="428" spans="1:8" s="17" customFormat="1" ht="15" x14ac:dyDescent="0.25">
      <c r="A428" s="13"/>
      <c r="B428" s="34"/>
      <c r="C428" s="13"/>
      <c r="D428" s="14"/>
      <c r="E428" s="14"/>
      <c r="F428" s="14"/>
      <c r="G428" s="13"/>
    </row>
    <row r="429" spans="1:8" s="17" customFormat="1" ht="15" x14ac:dyDescent="0.25">
      <c r="A429" s="13" t="s">
        <v>322</v>
      </c>
      <c r="B429" s="34"/>
      <c r="C429" s="13"/>
      <c r="D429" s="14"/>
      <c r="E429" s="14"/>
      <c r="F429" s="14"/>
      <c r="G429" s="13"/>
    </row>
    <row r="430" spans="1:8" s="17" customFormat="1" ht="15" x14ac:dyDescent="0.25">
      <c r="A430" s="13"/>
      <c r="B430" s="34"/>
      <c r="C430" s="189" t="str">
        <f>+INFORMACIÓN!B5</f>
        <v>contratosmaestroarenasbetancur@gmail.com</v>
      </c>
      <c r="D430" s="189"/>
      <c r="E430" s="189"/>
      <c r="F430" s="14"/>
      <c r="G430" s="13"/>
    </row>
    <row r="431" spans="1:8" s="17" customFormat="1" ht="15" x14ac:dyDescent="0.25">
      <c r="A431" s="13"/>
      <c r="B431" s="34"/>
      <c r="C431" s="13"/>
      <c r="D431" s="14"/>
      <c r="E431" s="14"/>
      <c r="F431" s="14"/>
      <c r="G431" s="13"/>
    </row>
    <row r="432" spans="1:8" s="17" customFormat="1" ht="15" x14ac:dyDescent="0.25">
      <c r="A432" s="13"/>
      <c r="B432" s="178" t="s">
        <v>217</v>
      </c>
      <c r="C432" s="178"/>
      <c r="D432" s="178"/>
      <c r="E432" s="178"/>
      <c r="F432" s="178"/>
      <c r="G432" s="13"/>
    </row>
    <row r="433" spans="1:7" s="17" customFormat="1" x14ac:dyDescent="0.2">
      <c r="A433" s="49"/>
      <c r="B433" s="49"/>
      <c r="C433" s="49"/>
      <c r="D433" s="49"/>
      <c r="E433" s="49"/>
      <c r="F433" s="49"/>
      <c r="G433" s="49"/>
    </row>
    <row r="434" spans="1:7" s="17" customFormat="1" ht="15" x14ac:dyDescent="0.2">
      <c r="A434" s="31" t="s">
        <v>305</v>
      </c>
      <c r="B434" s="28"/>
      <c r="C434" s="121"/>
      <c r="D434" s="121"/>
      <c r="E434" s="121"/>
      <c r="F434" s="49"/>
      <c r="G434" s="49"/>
    </row>
    <row r="435" spans="1:7" s="17" customFormat="1" x14ac:dyDescent="0.2">
      <c r="A435" s="31"/>
      <c r="B435" s="13" t="str">
        <f>+B337</f>
        <v>PRECIO</v>
      </c>
      <c r="C435" s="13"/>
      <c r="D435" s="13"/>
      <c r="E435" s="13" t="str">
        <f>+E337</f>
        <v>50 PUNTOS</v>
      </c>
      <c r="F435" s="49"/>
      <c r="G435" s="49"/>
    </row>
    <row r="436" spans="1:7" s="116" customFormat="1" x14ac:dyDescent="0.2">
      <c r="A436" s="31"/>
      <c r="B436" s="13" t="str">
        <f>+B338</f>
        <v>EXPERIENCIA SUPERIOR A UN AÑO</v>
      </c>
      <c r="C436" s="13"/>
      <c r="D436" s="13"/>
      <c r="E436" s="13" t="str">
        <f>+E338</f>
        <v>20 PUNTOS</v>
      </c>
      <c r="F436" s="49"/>
      <c r="G436" s="49"/>
    </row>
    <row r="437" spans="1:7" s="17" customFormat="1" x14ac:dyDescent="0.2">
      <c r="A437" s="31"/>
      <c r="B437" s="13" t="str">
        <f>+B339</f>
        <v>CALIDAD Y VARIEDAD DE PRODUCTOS</v>
      </c>
      <c r="C437" s="13"/>
      <c r="E437" s="13" t="str">
        <f>+E339</f>
        <v>30 PUNTOS</v>
      </c>
      <c r="F437" s="115"/>
      <c r="G437" s="115"/>
    </row>
    <row r="438" spans="1:7" s="17" customFormat="1" x14ac:dyDescent="0.2">
      <c r="A438" s="49"/>
      <c r="C438" s="13"/>
      <c r="E438" s="128"/>
      <c r="F438" s="49"/>
      <c r="G438" s="49"/>
    </row>
    <row r="439" spans="1:7" s="17" customFormat="1" ht="15" x14ac:dyDescent="0.2">
      <c r="A439" s="32"/>
      <c r="B439" s="43" t="s">
        <v>169</v>
      </c>
      <c r="C439" s="32"/>
      <c r="D439" s="32"/>
      <c r="E439" s="32"/>
      <c r="F439" s="32"/>
      <c r="G439" s="32"/>
    </row>
    <row r="440" spans="1:7" s="17" customFormat="1" x14ac:dyDescent="0.2">
      <c r="A440" s="31" t="s">
        <v>263</v>
      </c>
      <c r="B440" s="31"/>
      <c r="C440" s="31"/>
      <c r="D440" s="31"/>
      <c r="E440" s="31"/>
      <c r="F440" s="31"/>
      <c r="G440" s="31"/>
    </row>
    <row r="441" spans="1:7" s="17" customFormat="1" ht="15" x14ac:dyDescent="0.25">
      <c r="A441" s="56" t="s">
        <v>264</v>
      </c>
      <c r="B441" s="57"/>
      <c r="C441" s="57"/>
      <c r="D441" s="57"/>
      <c r="E441" s="57"/>
      <c r="F441" s="172" t="str">
        <f>+INFORMACIÓN!B3</f>
        <v>Calle  98 A 65 120 y</v>
      </c>
      <c r="G441" s="52" t="str">
        <f>+INFORMACIÓN!B4</f>
        <v>Calle 101 65 125</v>
      </c>
    </row>
    <row r="442" spans="1:7" s="17" customFormat="1" x14ac:dyDescent="0.2">
      <c r="B442" s="18"/>
      <c r="C442" s="35"/>
      <c r="D442" s="18"/>
      <c r="E442" s="18"/>
      <c r="F442" s="18"/>
    </row>
    <row r="443" spans="1:7" s="17" customFormat="1" ht="15" x14ac:dyDescent="0.25">
      <c r="B443" s="38" t="s">
        <v>218</v>
      </c>
      <c r="C443" s="35"/>
      <c r="D443" s="18"/>
      <c r="E443" s="18"/>
      <c r="F443" s="18"/>
    </row>
    <row r="444" spans="1:7" s="17" customFormat="1" ht="15" x14ac:dyDescent="0.25">
      <c r="B444" s="38"/>
      <c r="C444" s="123"/>
      <c r="D444" s="18"/>
      <c r="E444" s="18"/>
      <c r="F444" s="18"/>
    </row>
    <row r="445" spans="1:7" s="17" customFormat="1" ht="15" x14ac:dyDescent="0.25">
      <c r="A445" s="124" t="s">
        <v>308</v>
      </c>
      <c r="B445" s="38"/>
      <c r="C445" s="123"/>
      <c r="D445" s="18"/>
      <c r="E445" s="18"/>
      <c r="F445" s="18"/>
    </row>
    <row r="446" spans="1:7" s="17" customFormat="1" ht="15" x14ac:dyDescent="0.25">
      <c r="A446" s="17" t="s">
        <v>224</v>
      </c>
      <c r="B446" s="38"/>
      <c r="C446" s="123"/>
      <c r="D446" s="127">
        <f>+INFORMACIÓN!B14</f>
        <v>300000</v>
      </c>
      <c r="E446" s="18" t="s">
        <v>170</v>
      </c>
      <c r="F446" s="39" t="str">
        <f>+INFORMACIÓN!D15</f>
        <v>NUEVE</v>
      </c>
      <c r="G446" s="17" t="s">
        <v>171</v>
      </c>
    </row>
    <row r="447" spans="1:7" s="17" customFormat="1" ht="15" x14ac:dyDescent="0.25">
      <c r="A447" s="17" t="s">
        <v>225</v>
      </c>
      <c r="B447" s="38"/>
      <c r="C447" s="123"/>
      <c r="D447" s="18"/>
      <c r="E447" s="18"/>
      <c r="F447" s="18"/>
    </row>
    <row r="448" spans="1:7" s="17" customFormat="1" ht="15" x14ac:dyDescent="0.25">
      <c r="A448" s="17" t="s">
        <v>364</v>
      </c>
      <c r="B448" s="38"/>
      <c r="C448" s="123"/>
      <c r="D448" s="18"/>
      <c r="E448" s="18"/>
      <c r="F448" s="18"/>
      <c r="G448" s="112">
        <v>350000</v>
      </c>
    </row>
    <row r="449" spans="1:7" s="17" customFormat="1" ht="15" x14ac:dyDescent="0.25">
      <c r="B449" s="38"/>
      <c r="C449" s="123"/>
      <c r="D449" s="18"/>
      <c r="E449" s="18"/>
      <c r="F449" s="18"/>
    </row>
    <row r="450" spans="1:7" s="17" customFormat="1" ht="15" hidden="1" x14ac:dyDescent="0.25">
      <c r="A450" s="124" t="s">
        <v>314</v>
      </c>
      <c r="B450" s="38"/>
      <c r="C450" s="123"/>
      <c r="D450" s="18"/>
      <c r="E450" s="18"/>
      <c r="F450" s="18"/>
    </row>
    <row r="451" spans="1:7" s="17" customFormat="1" ht="15" hidden="1" x14ac:dyDescent="0.25">
      <c r="A451" s="17" t="s">
        <v>224</v>
      </c>
      <c r="B451" s="38"/>
      <c r="C451" s="123"/>
      <c r="D451" s="127" t="e">
        <f>+#REF!</f>
        <v>#REF!</v>
      </c>
      <c r="E451" s="18" t="s">
        <v>170</v>
      </c>
      <c r="F451" s="39" t="s">
        <v>255</v>
      </c>
      <c r="G451" s="17" t="s">
        <v>171</v>
      </c>
    </row>
    <row r="452" spans="1:7" s="17" customFormat="1" ht="15" hidden="1" x14ac:dyDescent="0.25">
      <c r="A452" s="17" t="s">
        <v>225</v>
      </c>
      <c r="B452" s="38"/>
      <c r="C452" s="123"/>
      <c r="D452" s="18"/>
      <c r="E452" s="18"/>
      <c r="F452" s="18"/>
    </row>
    <row r="453" spans="1:7" s="17" customFormat="1" hidden="1" x14ac:dyDescent="0.2">
      <c r="A453" s="17" t="s">
        <v>310</v>
      </c>
      <c r="B453" s="18"/>
      <c r="C453" s="35"/>
      <c r="D453" s="58"/>
      <c r="E453" s="45"/>
      <c r="F453" s="39"/>
      <c r="G453" s="112" t="e">
        <f>+D451*1.1</f>
        <v>#REF!</v>
      </c>
    </row>
    <row r="454" spans="1:7" s="17" customFormat="1" ht="15" x14ac:dyDescent="0.25">
      <c r="B454" s="38" t="s">
        <v>172</v>
      </c>
      <c r="C454" s="35"/>
      <c r="D454" s="18"/>
      <c r="E454" s="18"/>
      <c r="F454" s="18"/>
    </row>
    <row r="455" spans="1:7" s="17" customFormat="1" x14ac:dyDescent="0.2">
      <c r="A455" s="186" t="s">
        <v>294</v>
      </c>
      <c r="B455" s="186"/>
      <c r="C455" s="186"/>
      <c r="D455" s="186"/>
      <c r="E455" s="186"/>
      <c r="F455" s="186"/>
      <c r="G455" s="186"/>
    </row>
    <row r="456" spans="1:7" s="17" customFormat="1" x14ac:dyDescent="0.2">
      <c r="A456" s="186"/>
      <c r="B456" s="186"/>
      <c r="C456" s="186"/>
      <c r="D456" s="186"/>
      <c r="E456" s="186"/>
      <c r="F456" s="186"/>
      <c r="G456" s="186"/>
    </row>
    <row r="457" spans="1:7" s="17" customFormat="1" x14ac:dyDescent="0.2">
      <c r="A457" s="186"/>
      <c r="B457" s="186"/>
      <c r="C457" s="186"/>
      <c r="D457" s="186"/>
      <c r="E457" s="186"/>
      <c r="F457" s="186"/>
      <c r="G457" s="186"/>
    </row>
    <row r="458" spans="1:7" s="17" customFormat="1" x14ac:dyDescent="0.2">
      <c r="A458" s="186"/>
      <c r="B458" s="186"/>
      <c r="C458" s="186"/>
      <c r="D458" s="186"/>
      <c r="E458" s="186"/>
      <c r="F458" s="186"/>
      <c r="G458" s="186"/>
    </row>
    <row r="459" spans="1:7" s="17" customFormat="1" x14ac:dyDescent="0.2">
      <c r="A459" s="186" t="s">
        <v>173</v>
      </c>
      <c r="B459" s="186"/>
      <c r="C459" s="186"/>
      <c r="D459" s="186"/>
      <c r="E459" s="186"/>
      <c r="F459" s="186"/>
      <c r="G459" s="186"/>
    </row>
    <row r="460" spans="1:7" s="17" customFormat="1" x14ac:dyDescent="0.2">
      <c r="A460" s="186"/>
      <c r="B460" s="186"/>
      <c r="C460" s="186"/>
      <c r="D460" s="186"/>
      <c r="E460" s="186"/>
      <c r="F460" s="186"/>
      <c r="G460" s="186"/>
    </row>
    <row r="461" spans="1:7" s="17" customFormat="1" x14ac:dyDescent="0.2">
      <c r="A461" s="186"/>
      <c r="B461" s="186"/>
      <c r="C461" s="186"/>
      <c r="D461" s="186"/>
      <c r="E461" s="186"/>
      <c r="F461" s="186"/>
      <c r="G461" s="186"/>
    </row>
    <row r="462" spans="1:7" s="17" customFormat="1" x14ac:dyDescent="0.2">
      <c r="A462" s="186" t="s">
        <v>293</v>
      </c>
      <c r="B462" s="186"/>
      <c r="C462" s="186"/>
      <c r="D462" s="186"/>
      <c r="E462" s="186"/>
      <c r="F462" s="186"/>
      <c r="G462" s="186"/>
    </row>
    <row r="463" spans="1:7" s="17" customFormat="1" x14ac:dyDescent="0.2">
      <c r="A463" s="186"/>
      <c r="B463" s="186"/>
      <c r="C463" s="186"/>
      <c r="D463" s="186"/>
      <c r="E463" s="186"/>
      <c r="F463" s="186"/>
      <c r="G463" s="186"/>
    </row>
    <row r="464" spans="1:7" s="17" customFormat="1" x14ac:dyDescent="0.2">
      <c r="A464" s="179" t="s">
        <v>174</v>
      </c>
      <c r="B464" s="179"/>
      <c r="C464" s="179"/>
      <c r="D464" s="179"/>
      <c r="E464" s="179"/>
      <c r="F464" s="179"/>
      <c r="G464" s="179"/>
    </row>
    <row r="465" spans="1:7" s="17" customFormat="1" x14ac:dyDescent="0.2">
      <c r="A465" s="179"/>
      <c r="B465" s="179"/>
      <c r="C465" s="179"/>
      <c r="D465" s="179"/>
      <c r="E465" s="179"/>
      <c r="F465" s="179"/>
      <c r="G465" s="179"/>
    </row>
    <row r="466" spans="1:7" s="17" customFormat="1" x14ac:dyDescent="0.2">
      <c r="A466" s="179"/>
      <c r="B466" s="179"/>
      <c r="C466" s="179"/>
      <c r="D466" s="179"/>
      <c r="E466" s="179"/>
      <c r="F466" s="179"/>
      <c r="G466" s="179"/>
    </row>
    <row r="467" spans="1:7" s="17" customFormat="1" x14ac:dyDescent="0.2">
      <c r="A467" s="179"/>
      <c r="B467" s="179"/>
      <c r="C467" s="179"/>
      <c r="D467" s="179"/>
      <c r="E467" s="179"/>
      <c r="F467" s="179"/>
      <c r="G467" s="179"/>
    </row>
    <row r="468" spans="1:7" s="17" customFormat="1" x14ac:dyDescent="0.2">
      <c r="A468" s="37"/>
      <c r="B468" s="37"/>
      <c r="C468" s="37"/>
      <c r="D468" s="37"/>
      <c r="E468" s="37"/>
      <c r="F468" s="37"/>
      <c r="G468" s="37"/>
    </row>
    <row r="469" spans="1:7" s="17" customFormat="1" ht="15" x14ac:dyDescent="0.2">
      <c r="A469" s="37"/>
      <c r="B469" s="28" t="s">
        <v>175</v>
      </c>
      <c r="C469" s="37"/>
      <c r="D469" s="37"/>
      <c r="E469" s="37"/>
      <c r="F469" s="37"/>
      <c r="G469" s="37"/>
    </row>
    <row r="470" spans="1:7" s="17" customFormat="1" x14ac:dyDescent="0.2">
      <c r="A470" s="37"/>
      <c r="B470" s="37"/>
      <c r="C470" s="37"/>
      <c r="D470" s="37"/>
      <c r="E470" s="37"/>
      <c r="F470" s="37"/>
      <c r="G470" s="37"/>
    </row>
    <row r="471" spans="1:7" s="17" customFormat="1" x14ac:dyDescent="0.2">
      <c r="A471" s="40" t="s">
        <v>176</v>
      </c>
      <c r="B471" s="37"/>
      <c r="C471" s="37"/>
      <c r="D471" s="37"/>
      <c r="E471" s="37"/>
      <c r="F471" s="37"/>
      <c r="G471" s="37"/>
    </row>
    <row r="472" spans="1:7" s="17" customFormat="1" x14ac:dyDescent="0.2">
      <c r="A472" s="180" t="s">
        <v>177</v>
      </c>
      <c r="B472" s="180"/>
      <c r="C472" s="180"/>
      <c r="D472" s="180"/>
      <c r="E472" s="180"/>
      <c r="F472" s="180"/>
      <c r="G472" s="180"/>
    </row>
    <row r="473" spans="1:7" s="17" customFormat="1" x14ac:dyDescent="0.2">
      <c r="A473" s="180"/>
      <c r="B473" s="180"/>
      <c r="C473" s="180"/>
      <c r="D473" s="180"/>
      <c r="E473" s="180"/>
      <c r="F473" s="180"/>
      <c r="G473" s="180"/>
    </row>
    <row r="474" spans="1:7" s="17" customFormat="1" x14ac:dyDescent="0.2">
      <c r="A474" s="208" t="s">
        <v>178</v>
      </c>
      <c r="B474" s="208"/>
      <c r="C474" s="208"/>
      <c r="D474" s="208"/>
      <c r="E474" s="208"/>
      <c r="F474" s="208"/>
      <c r="G474" s="208"/>
    </row>
    <row r="475" spans="1:7" s="17" customFormat="1" x14ac:dyDescent="0.2">
      <c r="A475" s="208"/>
      <c r="B475" s="208"/>
      <c r="C475" s="208"/>
      <c r="D475" s="208"/>
      <c r="E475" s="208"/>
      <c r="F475" s="208"/>
      <c r="G475" s="208"/>
    </row>
    <row r="476" spans="1:7" s="17" customFormat="1" x14ac:dyDescent="0.2">
      <c r="A476" s="31" t="s">
        <v>179</v>
      </c>
      <c r="B476" s="37"/>
      <c r="C476" s="37"/>
      <c r="D476" s="37"/>
      <c r="E476" s="37"/>
      <c r="F476" s="37"/>
      <c r="G476" s="37"/>
    </row>
    <row r="477" spans="1:7" s="17" customFormat="1" x14ac:dyDescent="0.2">
      <c r="A477" s="179" t="s">
        <v>180</v>
      </c>
      <c r="B477" s="179"/>
      <c r="C477" s="179"/>
      <c r="D477" s="179"/>
      <c r="E477" s="179"/>
      <c r="F477" s="179"/>
      <c r="G477" s="179"/>
    </row>
    <row r="478" spans="1:7" s="17" customFormat="1" x14ac:dyDescent="0.2">
      <c r="A478" s="179"/>
      <c r="B478" s="179"/>
      <c r="C478" s="179"/>
      <c r="D478" s="179"/>
      <c r="E478" s="179"/>
      <c r="F478" s="179"/>
      <c r="G478" s="179"/>
    </row>
    <row r="479" spans="1:7" s="17" customFormat="1" x14ac:dyDescent="0.2">
      <c r="A479" s="179" t="s">
        <v>181</v>
      </c>
      <c r="B479" s="179"/>
      <c r="C479" s="179"/>
      <c r="D479" s="179"/>
      <c r="E479" s="179"/>
      <c r="F479" s="179"/>
      <c r="G479" s="179"/>
    </row>
    <row r="480" spans="1:7" s="17" customFormat="1" x14ac:dyDescent="0.2">
      <c r="A480" s="179"/>
      <c r="B480" s="179"/>
      <c r="C480" s="179"/>
      <c r="D480" s="179"/>
      <c r="E480" s="179"/>
      <c r="F480" s="179"/>
      <c r="G480" s="179"/>
    </row>
    <row r="481" spans="1:7" s="17" customFormat="1" x14ac:dyDescent="0.2">
      <c r="A481" s="179"/>
      <c r="B481" s="179"/>
      <c r="C481" s="179"/>
      <c r="D481" s="179"/>
      <c r="E481" s="179"/>
      <c r="F481" s="179"/>
      <c r="G481" s="179"/>
    </row>
    <row r="482" spans="1:7" s="17" customFormat="1" x14ac:dyDescent="0.2">
      <c r="A482" s="179" t="s">
        <v>182</v>
      </c>
      <c r="B482" s="179"/>
      <c r="C482" s="179"/>
      <c r="D482" s="179"/>
      <c r="E482" s="179"/>
      <c r="F482" s="179"/>
      <c r="G482" s="179"/>
    </row>
    <row r="483" spans="1:7" s="17" customFormat="1" x14ac:dyDescent="0.2">
      <c r="A483" s="179"/>
      <c r="B483" s="179"/>
      <c r="C483" s="179"/>
      <c r="D483" s="179"/>
      <c r="E483" s="179"/>
      <c r="F483" s="179"/>
      <c r="G483" s="179"/>
    </row>
    <row r="484" spans="1:7" s="17" customFormat="1" x14ac:dyDescent="0.2">
      <c r="A484" s="179"/>
      <c r="B484" s="179"/>
      <c r="C484" s="179"/>
      <c r="D484" s="179"/>
      <c r="E484" s="179"/>
      <c r="F484" s="179"/>
      <c r="G484" s="179"/>
    </row>
    <row r="485" spans="1:7" s="17" customFormat="1" x14ac:dyDescent="0.2">
      <c r="A485" s="179" t="s">
        <v>183</v>
      </c>
      <c r="B485" s="179"/>
      <c r="C485" s="179"/>
      <c r="D485" s="179"/>
      <c r="E485" s="179"/>
      <c r="F485" s="179"/>
      <c r="G485" s="179"/>
    </row>
    <row r="486" spans="1:7" s="17" customFormat="1" x14ac:dyDescent="0.2">
      <c r="A486" s="179"/>
      <c r="B486" s="179"/>
      <c r="C486" s="179"/>
      <c r="D486" s="179"/>
      <c r="E486" s="179"/>
      <c r="F486" s="179"/>
      <c r="G486" s="179"/>
    </row>
    <row r="487" spans="1:7" s="17" customFormat="1" x14ac:dyDescent="0.2">
      <c r="A487" s="179" t="s">
        <v>184</v>
      </c>
      <c r="B487" s="179"/>
      <c r="C487" s="179"/>
      <c r="D487" s="179"/>
      <c r="E487" s="179"/>
      <c r="F487" s="179"/>
      <c r="G487" s="179"/>
    </row>
    <row r="488" spans="1:7" s="17" customFormat="1" x14ac:dyDescent="0.2">
      <c r="A488" s="179"/>
      <c r="B488" s="179"/>
      <c r="C488" s="179"/>
      <c r="D488" s="179"/>
      <c r="E488" s="179"/>
      <c r="F488" s="179"/>
      <c r="G488" s="179"/>
    </row>
    <row r="489" spans="1:7" s="17" customFormat="1" x14ac:dyDescent="0.2">
      <c r="A489" s="179"/>
      <c r="B489" s="179"/>
      <c r="C489" s="179"/>
      <c r="D489" s="179"/>
      <c r="E489" s="179"/>
      <c r="F489" s="179"/>
      <c r="G489" s="179"/>
    </row>
    <row r="490" spans="1:7" s="17" customFormat="1" x14ac:dyDescent="0.2">
      <c r="A490" s="179" t="s">
        <v>185</v>
      </c>
      <c r="B490" s="179"/>
      <c r="C490" s="179"/>
      <c r="D490" s="179"/>
      <c r="E490" s="179"/>
      <c r="F490" s="179"/>
      <c r="G490" s="179"/>
    </row>
    <row r="491" spans="1:7" s="17" customFormat="1" x14ac:dyDescent="0.2">
      <c r="A491" s="179"/>
      <c r="B491" s="179"/>
      <c r="C491" s="179"/>
      <c r="D491" s="179"/>
      <c r="E491" s="179"/>
      <c r="F491" s="179"/>
      <c r="G491" s="179"/>
    </row>
    <row r="492" spans="1:7" s="17" customFormat="1" x14ac:dyDescent="0.2">
      <c r="A492" s="179" t="s">
        <v>186</v>
      </c>
      <c r="B492" s="179"/>
      <c r="C492" s="179"/>
      <c r="D492" s="179"/>
      <c r="E492" s="179"/>
      <c r="F492" s="179"/>
      <c r="G492" s="179"/>
    </row>
    <row r="493" spans="1:7" s="17" customFormat="1" x14ac:dyDescent="0.2">
      <c r="A493" s="179"/>
      <c r="B493" s="179"/>
      <c r="C493" s="179"/>
      <c r="D493" s="179"/>
      <c r="E493" s="179"/>
      <c r="F493" s="179"/>
      <c r="G493" s="179"/>
    </row>
    <row r="494" spans="1:7" s="17" customFormat="1" x14ac:dyDescent="0.2">
      <c r="A494" s="179"/>
      <c r="B494" s="179"/>
      <c r="C494" s="179"/>
      <c r="D494" s="179"/>
      <c r="E494" s="179"/>
      <c r="F494" s="179"/>
      <c r="G494" s="179"/>
    </row>
    <row r="495" spans="1:7" s="17" customFormat="1" x14ac:dyDescent="0.2">
      <c r="A495" s="179" t="s">
        <v>187</v>
      </c>
      <c r="B495" s="179"/>
      <c r="C495" s="179"/>
      <c r="D495" s="179"/>
      <c r="E495" s="179"/>
      <c r="F495" s="179"/>
      <c r="G495" s="37"/>
    </row>
    <row r="496" spans="1:7" s="17" customFormat="1" x14ac:dyDescent="0.2">
      <c r="A496" s="179" t="s">
        <v>188</v>
      </c>
      <c r="B496" s="179"/>
      <c r="C496" s="179"/>
      <c r="D496" s="179"/>
      <c r="E496" s="179"/>
      <c r="F496" s="179"/>
      <c r="G496" s="179"/>
    </row>
    <row r="497" spans="1:7" s="17" customFormat="1" x14ac:dyDescent="0.2">
      <c r="A497" s="179"/>
      <c r="B497" s="179"/>
      <c r="C497" s="179"/>
      <c r="D497" s="179"/>
      <c r="E497" s="179"/>
      <c r="F497" s="179"/>
      <c r="G497" s="179"/>
    </row>
    <row r="498" spans="1:7" s="17" customFormat="1" x14ac:dyDescent="0.2">
      <c r="A498" s="179"/>
      <c r="B498" s="179"/>
      <c r="C498" s="179"/>
      <c r="D498" s="179"/>
      <c r="E498" s="179"/>
      <c r="F498" s="179"/>
      <c r="G498" s="179"/>
    </row>
    <row r="499" spans="1:7" s="17" customFormat="1" x14ac:dyDescent="0.2">
      <c r="A499" s="179"/>
      <c r="B499" s="179"/>
      <c r="C499" s="179"/>
      <c r="D499" s="179"/>
      <c r="E499" s="179"/>
      <c r="F499" s="179"/>
      <c r="G499" s="179"/>
    </row>
    <row r="500" spans="1:7" s="17" customFormat="1" x14ac:dyDescent="0.2">
      <c r="A500" s="179" t="s">
        <v>189</v>
      </c>
      <c r="B500" s="179"/>
      <c r="C500" s="179"/>
      <c r="D500" s="179"/>
      <c r="E500" s="179"/>
      <c r="F500" s="179"/>
      <c r="G500" s="179"/>
    </row>
    <row r="501" spans="1:7" s="17" customFormat="1" x14ac:dyDescent="0.2">
      <c r="A501" s="179"/>
      <c r="B501" s="179"/>
      <c r="C501" s="179"/>
      <c r="D501" s="179"/>
      <c r="E501" s="179"/>
      <c r="F501" s="179"/>
      <c r="G501" s="179"/>
    </row>
    <row r="502" spans="1:7" s="17" customFormat="1" x14ac:dyDescent="0.2">
      <c r="A502" s="179" t="s">
        <v>190</v>
      </c>
      <c r="B502" s="179"/>
      <c r="C502" s="179"/>
      <c r="D502" s="179"/>
      <c r="E502" s="179"/>
      <c r="F502" s="179"/>
      <c r="G502" s="179"/>
    </row>
    <row r="503" spans="1:7" s="17" customFormat="1" x14ac:dyDescent="0.2">
      <c r="A503" s="179"/>
      <c r="B503" s="179"/>
      <c r="C503" s="179"/>
      <c r="D503" s="179"/>
      <c r="E503" s="179"/>
      <c r="F503" s="179"/>
      <c r="G503" s="179"/>
    </row>
    <row r="504" spans="1:7" s="17" customFormat="1" x14ac:dyDescent="0.2">
      <c r="A504" s="49"/>
      <c r="B504" s="49"/>
      <c r="C504" s="49"/>
      <c r="D504" s="49"/>
      <c r="E504" s="49"/>
      <c r="F504" s="49"/>
      <c r="G504" s="49"/>
    </row>
    <row r="505" spans="1:7" s="17" customFormat="1" ht="15" x14ac:dyDescent="0.2">
      <c r="A505" s="49"/>
      <c r="B505" s="50" t="s">
        <v>219</v>
      </c>
      <c r="C505" s="49"/>
      <c r="D505" s="49"/>
      <c r="E505" s="49"/>
      <c r="F505" s="49"/>
      <c r="G505" s="49"/>
    </row>
    <row r="506" spans="1:7" s="17" customFormat="1" x14ac:dyDescent="0.2">
      <c r="A506" s="215" t="s">
        <v>220</v>
      </c>
      <c r="B506" s="215"/>
      <c r="C506" s="215"/>
      <c r="D506" s="215"/>
      <c r="E506" s="215"/>
      <c r="F506" s="215"/>
      <c r="G506" s="215"/>
    </row>
    <row r="507" spans="1:7" s="17" customFormat="1" x14ac:dyDescent="0.2">
      <c r="A507" s="215"/>
      <c r="B507" s="215"/>
      <c r="C507" s="215"/>
      <c r="D507" s="215"/>
      <c r="E507" s="215"/>
      <c r="F507" s="215"/>
      <c r="G507" s="215"/>
    </row>
    <row r="508" spans="1:7" s="17" customFormat="1" x14ac:dyDescent="0.2">
      <c r="A508" s="215"/>
      <c r="B508" s="215"/>
      <c r="C508" s="215"/>
      <c r="D508" s="215"/>
      <c r="E508" s="215"/>
      <c r="F508" s="215"/>
      <c r="G508" s="215"/>
    </row>
    <row r="509" spans="1:7" s="17" customFormat="1" x14ac:dyDescent="0.2">
      <c r="A509" s="215"/>
      <c r="B509" s="215"/>
      <c r="C509" s="215"/>
      <c r="D509" s="215"/>
      <c r="E509" s="215"/>
      <c r="F509" s="215"/>
      <c r="G509" s="215"/>
    </row>
    <row r="510" spans="1:7" s="17" customFormat="1" x14ac:dyDescent="0.2">
      <c r="A510" s="216" t="s">
        <v>221</v>
      </c>
      <c r="B510" s="216"/>
      <c r="C510" s="216"/>
      <c r="D510" s="216"/>
      <c r="E510" s="216"/>
      <c r="F510" s="216"/>
      <c r="G510" s="216"/>
    </row>
    <row r="511" spans="1:7" s="17" customFormat="1" x14ac:dyDescent="0.2">
      <c r="A511" s="216"/>
      <c r="B511" s="216"/>
      <c r="C511" s="216"/>
      <c r="D511" s="216"/>
      <c r="E511" s="216"/>
      <c r="F511" s="216"/>
      <c r="G511" s="216"/>
    </row>
    <row r="512" spans="1:7" s="17" customFormat="1" x14ac:dyDescent="0.2">
      <c r="A512" s="49"/>
      <c r="B512" s="49"/>
      <c r="C512" s="49"/>
      <c r="D512" s="49"/>
      <c r="E512" s="49"/>
      <c r="F512" s="49"/>
      <c r="G512" s="49"/>
    </row>
    <row r="513" spans="1:7" s="17" customFormat="1" ht="15" x14ac:dyDescent="0.2">
      <c r="A513" s="31"/>
      <c r="B513" s="28" t="s">
        <v>279</v>
      </c>
      <c r="C513" s="111"/>
      <c r="D513" s="111"/>
      <c r="E513" s="111"/>
      <c r="F513" s="111"/>
      <c r="G513" s="111"/>
    </row>
    <row r="514" spans="1:7" s="17" customFormat="1" x14ac:dyDescent="0.2">
      <c r="A514" s="195" t="s">
        <v>278</v>
      </c>
      <c r="B514" s="195"/>
      <c r="C514" s="195"/>
      <c r="D514" s="195"/>
      <c r="E514" s="195"/>
      <c r="F514" s="195"/>
      <c r="G514" s="195"/>
    </row>
    <row r="515" spans="1:7" s="17" customFormat="1" x14ac:dyDescent="0.2">
      <c r="A515" s="195"/>
      <c r="B515" s="195"/>
      <c r="C515" s="195"/>
      <c r="D515" s="195"/>
      <c r="E515" s="195"/>
      <c r="F515" s="195"/>
      <c r="G515" s="195"/>
    </row>
    <row r="516" spans="1:7" s="17" customFormat="1" x14ac:dyDescent="0.2"/>
    <row r="517" spans="1:7" s="17" customFormat="1" x14ac:dyDescent="0.2">
      <c r="A517" s="31" t="s">
        <v>206</v>
      </c>
      <c r="B517" s="37"/>
      <c r="C517" s="49"/>
      <c r="D517" s="49"/>
      <c r="E517" s="49"/>
      <c r="F517" s="49"/>
      <c r="G517" s="49"/>
    </row>
    <row r="518" spans="1:7" s="17" customFormat="1" x14ac:dyDescent="0.2">
      <c r="A518" s="31" t="s">
        <v>74</v>
      </c>
      <c r="B518" s="37"/>
      <c r="C518" s="49"/>
      <c r="D518" s="217" t="s">
        <v>346</v>
      </c>
      <c r="E518" s="217"/>
      <c r="F518" s="217"/>
      <c r="G518" s="217"/>
    </row>
    <row r="519" spans="1:7" s="17" customFormat="1" x14ac:dyDescent="0.2">
      <c r="A519" s="49"/>
      <c r="B519" s="49"/>
      <c r="C519" s="49"/>
      <c r="D519" s="49"/>
      <c r="E519" s="49"/>
      <c r="F519" s="49"/>
      <c r="G519" s="49"/>
    </row>
    <row r="520" spans="1:7" s="17" customFormat="1" ht="36" x14ac:dyDescent="0.2">
      <c r="B520" s="49"/>
      <c r="C520" s="214" t="s">
        <v>344</v>
      </c>
      <c r="D520" s="214"/>
      <c r="E520" s="146">
        <f>+E403</f>
        <v>44517</v>
      </c>
      <c r="F520" s="147" t="s">
        <v>349</v>
      </c>
      <c r="G520" s="148" t="s">
        <v>347</v>
      </c>
    </row>
    <row r="521" spans="1:7" s="17" customFormat="1" ht="20.25" customHeight="1" x14ac:dyDescent="0.2">
      <c r="A521" s="49"/>
      <c r="B521" s="49"/>
      <c r="C521" s="214" t="s">
        <v>345</v>
      </c>
      <c r="D521" s="214"/>
      <c r="E521" s="146">
        <f>+E405</f>
        <v>44523</v>
      </c>
      <c r="F521" s="147" t="s">
        <v>348</v>
      </c>
      <c r="G521" s="148" t="s">
        <v>347</v>
      </c>
    </row>
    <row r="522" spans="1:7" s="17" customFormat="1" x14ac:dyDescent="0.2">
      <c r="A522" s="49"/>
      <c r="B522" s="49"/>
      <c r="C522" s="49"/>
      <c r="D522" s="49"/>
      <c r="E522" s="49"/>
      <c r="F522" s="49"/>
      <c r="G522" s="49"/>
    </row>
    <row r="523" spans="1:7" s="17" customFormat="1" x14ac:dyDescent="0.2">
      <c r="A523" s="49"/>
      <c r="B523" s="49"/>
      <c r="C523" s="49"/>
      <c r="D523" s="49"/>
      <c r="E523" s="49"/>
      <c r="F523" s="49"/>
      <c r="G523" s="49"/>
    </row>
    <row r="524" spans="1:7" s="17" customFormat="1" x14ac:dyDescent="0.2">
      <c r="A524" s="49"/>
      <c r="B524" s="49"/>
      <c r="C524" s="49"/>
      <c r="D524" s="49"/>
      <c r="E524" s="49"/>
      <c r="F524" s="49"/>
      <c r="G524" s="49"/>
    </row>
    <row r="525" spans="1:7" s="17" customFormat="1" x14ac:dyDescent="0.2">
      <c r="A525" s="49"/>
      <c r="B525" s="49"/>
      <c r="C525" s="49"/>
      <c r="D525" s="49"/>
      <c r="E525" s="49"/>
      <c r="F525" s="49"/>
      <c r="G525" s="49"/>
    </row>
    <row r="526" spans="1:7" s="17" customFormat="1" x14ac:dyDescent="0.2">
      <c r="A526" s="49"/>
      <c r="B526" s="49"/>
      <c r="C526" s="49"/>
      <c r="D526" s="49"/>
      <c r="E526" s="49"/>
      <c r="F526" s="49"/>
      <c r="G526" s="49"/>
    </row>
    <row r="527" spans="1:7" s="17" customFormat="1" x14ac:dyDescent="0.2">
      <c r="A527" s="49"/>
      <c r="B527" s="49"/>
      <c r="C527" s="49"/>
      <c r="D527" s="49"/>
      <c r="E527" s="49"/>
      <c r="F527" s="49"/>
      <c r="G527" s="49"/>
    </row>
    <row r="528" spans="1:7" s="17" customFormat="1" x14ac:dyDescent="0.2">
      <c r="A528" s="49"/>
      <c r="B528" s="49"/>
      <c r="C528" s="49"/>
      <c r="D528" s="49"/>
      <c r="E528" s="49"/>
      <c r="F528" s="49"/>
      <c r="G528" s="49"/>
    </row>
    <row r="529" spans="1:7" s="17" customFormat="1" x14ac:dyDescent="0.2">
      <c r="A529" s="49"/>
      <c r="B529" s="49"/>
      <c r="C529" s="49"/>
      <c r="D529" s="49"/>
      <c r="E529" s="49"/>
      <c r="F529" s="49"/>
      <c r="G529" s="49"/>
    </row>
    <row r="530" spans="1:7" s="17" customFormat="1" x14ac:dyDescent="0.2">
      <c r="A530" s="49"/>
      <c r="B530" s="49"/>
      <c r="C530" s="49"/>
      <c r="D530" s="49"/>
      <c r="E530" s="49"/>
      <c r="F530" s="49"/>
      <c r="G530" s="49"/>
    </row>
    <row r="531" spans="1:7" s="17" customFormat="1" x14ac:dyDescent="0.2">
      <c r="A531" s="49"/>
      <c r="B531" s="49"/>
      <c r="C531" s="49"/>
      <c r="D531" s="49"/>
      <c r="E531" s="49"/>
      <c r="F531" s="49"/>
      <c r="G531" s="49"/>
    </row>
    <row r="532" spans="1:7" s="17" customFormat="1" x14ac:dyDescent="0.2">
      <c r="A532" s="49"/>
      <c r="B532" s="49"/>
      <c r="C532" s="49"/>
      <c r="D532" s="49"/>
      <c r="E532" s="49"/>
      <c r="F532" s="49"/>
      <c r="G532" s="49"/>
    </row>
    <row r="533" spans="1:7" s="17" customFormat="1" x14ac:dyDescent="0.2">
      <c r="A533" s="49"/>
      <c r="B533" s="49"/>
      <c r="C533" s="49"/>
      <c r="D533" s="49"/>
      <c r="E533" s="49"/>
      <c r="F533" s="49"/>
      <c r="G533" s="49"/>
    </row>
    <row r="534" spans="1:7" s="17" customFormat="1" x14ac:dyDescent="0.2">
      <c r="A534" s="49"/>
      <c r="B534" s="49"/>
      <c r="C534" s="49"/>
      <c r="D534" s="49"/>
      <c r="E534" s="49"/>
      <c r="F534" s="49"/>
      <c r="G534" s="49"/>
    </row>
    <row r="535" spans="1:7" s="17" customFormat="1" x14ac:dyDescent="0.2">
      <c r="A535" s="49"/>
      <c r="B535" s="49"/>
      <c r="C535" s="49"/>
      <c r="D535" s="49"/>
      <c r="E535" s="49"/>
      <c r="F535" s="49"/>
      <c r="G535" s="49"/>
    </row>
    <row r="536" spans="1:7" s="17" customFormat="1" x14ac:dyDescent="0.2">
      <c r="A536" s="49"/>
      <c r="B536" s="49"/>
      <c r="C536" s="49"/>
      <c r="D536" s="49"/>
      <c r="E536" s="49"/>
      <c r="F536" s="49"/>
      <c r="G536" s="49"/>
    </row>
    <row r="537" spans="1:7" s="17" customFormat="1" x14ac:dyDescent="0.2">
      <c r="A537" s="49"/>
      <c r="B537" s="49"/>
      <c r="C537" s="49"/>
      <c r="D537" s="49"/>
      <c r="E537" s="49"/>
      <c r="F537" s="49"/>
      <c r="G537" s="49"/>
    </row>
    <row r="538" spans="1:7" s="17" customFormat="1" x14ac:dyDescent="0.2">
      <c r="A538" s="49"/>
      <c r="B538" s="49"/>
      <c r="C538" s="49"/>
      <c r="D538" s="49"/>
      <c r="E538" s="49"/>
      <c r="F538" s="49"/>
      <c r="G538" s="49"/>
    </row>
    <row r="539" spans="1:7" s="17" customFormat="1" x14ac:dyDescent="0.2">
      <c r="A539" s="49"/>
      <c r="B539" s="49"/>
      <c r="C539" s="49"/>
      <c r="D539" s="49"/>
      <c r="E539" s="49"/>
      <c r="F539" s="49"/>
      <c r="G539" s="49"/>
    </row>
    <row r="540" spans="1:7" s="17" customFormat="1" x14ac:dyDescent="0.2">
      <c r="A540" s="49"/>
      <c r="B540" s="49"/>
      <c r="C540" s="49"/>
      <c r="D540" s="49"/>
      <c r="E540" s="49"/>
      <c r="F540" s="49"/>
      <c r="G540" s="49"/>
    </row>
    <row r="541" spans="1:7" s="17" customFormat="1" x14ac:dyDescent="0.2">
      <c r="A541" s="49"/>
      <c r="B541" s="49"/>
      <c r="C541" s="49"/>
      <c r="D541" s="49"/>
      <c r="E541" s="49"/>
      <c r="F541" s="49"/>
      <c r="G541" s="49"/>
    </row>
    <row r="542" spans="1:7" s="17" customFormat="1" x14ac:dyDescent="0.2">
      <c r="A542" s="49"/>
      <c r="B542" s="49"/>
      <c r="C542" s="49"/>
      <c r="D542" s="49"/>
      <c r="E542" s="49"/>
      <c r="F542" s="49"/>
      <c r="G542" s="49"/>
    </row>
    <row r="543" spans="1:7" s="17" customFormat="1" x14ac:dyDescent="0.2">
      <c r="A543" s="49"/>
      <c r="B543" s="49"/>
      <c r="C543" s="49"/>
      <c r="D543" s="49"/>
      <c r="E543" s="49"/>
      <c r="F543" s="49"/>
      <c r="G543" s="49"/>
    </row>
    <row r="544" spans="1:7" s="17" customFormat="1" x14ac:dyDescent="0.2">
      <c r="A544" s="49"/>
      <c r="B544" s="49"/>
      <c r="C544" s="49"/>
      <c r="D544" s="49"/>
      <c r="E544" s="49"/>
      <c r="F544" s="49"/>
      <c r="G544" s="49"/>
    </row>
    <row r="545" spans="1:7" s="17" customFormat="1" x14ac:dyDescent="0.2">
      <c r="A545" s="49"/>
      <c r="B545" s="49"/>
      <c r="C545" s="49"/>
      <c r="D545" s="49"/>
      <c r="E545" s="49"/>
      <c r="F545" s="49"/>
      <c r="G545" s="49"/>
    </row>
    <row r="546" spans="1:7" s="17" customFormat="1" x14ac:dyDescent="0.2">
      <c r="A546" s="49"/>
      <c r="B546" s="49"/>
      <c r="C546" s="49"/>
      <c r="D546" s="49"/>
      <c r="E546" s="49"/>
      <c r="F546" s="49"/>
      <c r="G546" s="49"/>
    </row>
    <row r="547" spans="1:7" s="17" customFormat="1" x14ac:dyDescent="0.2">
      <c r="A547" s="49"/>
      <c r="B547" s="49"/>
      <c r="C547" s="49"/>
      <c r="D547" s="49"/>
      <c r="E547" s="49"/>
      <c r="F547" s="49"/>
      <c r="G547" s="49"/>
    </row>
    <row r="548" spans="1:7" s="17" customFormat="1" x14ac:dyDescent="0.2">
      <c r="A548" s="49"/>
      <c r="B548" s="49"/>
      <c r="C548" s="49"/>
      <c r="D548" s="49"/>
      <c r="E548" s="49"/>
      <c r="F548" s="49"/>
      <c r="G548" s="49"/>
    </row>
    <row r="549" spans="1:7" s="17" customFormat="1" x14ac:dyDescent="0.2">
      <c r="A549" s="49"/>
      <c r="B549" s="49"/>
      <c r="C549" s="49"/>
      <c r="D549" s="49"/>
      <c r="E549" s="49"/>
      <c r="F549" s="49"/>
      <c r="G549" s="49"/>
    </row>
    <row r="550" spans="1:7" s="17" customFormat="1" x14ac:dyDescent="0.2">
      <c r="A550" s="49"/>
      <c r="B550" s="49"/>
      <c r="C550" s="49"/>
      <c r="D550" s="49"/>
      <c r="E550" s="49"/>
      <c r="F550" s="49"/>
      <c r="G550" s="49"/>
    </row>
    <row r="551" spans="1:7" s="17" customFormat="1" x14ac:dyDescent="0.2">
      <c r="A551" s="49"/>
      <c r="B551" s="49"/>
      <c r="C551" s="49"/>
      <c r="D551" s="49"/>
      <c r="E551" s="49"/>
      <c r="F551" s="49"/>
      <c r="G551" s="49"/>
    </row>
    <row r="552" spans="1:7" s="17" customFormat="1" x14ac:dyDescent="0.2">
      <c r="A552" s="49"/>
      <c r="B552" s="49"/>
      <c r="C552" s="49"/>
      <c r="D552" s="49"/>
      <c r="E552" s="49"/>
      <c r="F552" s="49"/>
      <c r="G552" s="49"/>
    </row>
    <row r="553" spans="1:7" s="17" customFormat="1" x14ac:dyDescent="0.2">
      <c r="A553" s="49"/>
      <c r="B553" s="49"/>
      <c r="C553" s="49"/>
      <c r="D553" s="49"/>
      <c r="E553" s="49"/>
      <c r="F553" s="49"/>
      <c r="G553" s="49"/>
    </row>
    <row r="554" spans="1:7" s="17" customFormat="1" x14ac:dyDescent="0.2">
      <c r="A554" s="49"/>
      <c r="B554" s="49"/>
      <c r="C554" s="49"/>
      <c r="D554" s="49"/>
      <c r="E554" s="49"/>
      <c r="F554" s="49"/>
      <c r="G554" s="49"/>
    </row>
    <row r="555" spans="1:7" s="17" customFormat="1" x14ac:dyDescent="0.2">
      <c r="A555" s="49"/>
      <c r="B555" s="49"/>
      <c r="C555" s="49"/>
      <c r="D555" s="49"/>
      <c r="E555" s="49"/>
      <c r="F555" s="49"/>
      <c r="G555" s="49"/>
    </row>
    <row r="556" spans="1:7" s="17" customFormat="1" x14ac:dyDescent="0.2">
      <c r="A556" s="49"/>
      <c r="B556" s="49"/>
      <c r="C556" s="49"/>
      <c r="D556" s="49"/>
      <c r="E556" s="49"/>
      <c r="F556" s="49"/>
      <c r="G556" s="49"/>
    </row>
    <row r="557" spans="1:7" s="17" customFormat="1" x14ac:dyDescent="0.2">
      <c r="A557" s="49"/>
      <c r="B557" s="49"/>
      <c r="C557" s="49"/>
      <c r="D557" s="49"/>
      <c r="E557" s="49"/>
      <c r="F557" s="49"/>
      <c r="G557" s="49"/>
    </row>
    <row r="558" spans="1:7" s="17" customFormat="1" x14ac:dyDescent="0.2">
      <c r="A558" s="49"/>
      <c r="B558" s="49"/>
      <c r="C558" s="49"/>
      <c r="D558" s="49"/>
      <c r="E558" s="49"/>
      <c r="F558" s="49"/>
      <c r="G558" s="49"/>
    </row>
    <row r="559" spans="1:7" s="17" customFormat="1" x14ac:dyDescent="0.2">
      <c r="A559" s="49"/>
      <c r="B559" s="49"/>
      <c r="C559" s="49"/>
      <c r="D559" s="49"/>
      <c r="E559" s="49"/>
      <c r="F559" s="49"/>
      <c r="G559" s="49"/>
    </row>
    <row r="560" spans="1:7" s="17" customFormat="1" x14ac:dyDescent="0.2">
      <c r="A560" s="49"/>
      <c r="B560" s="49"/>
      <c r="C560" s="49"/>
      <c r="D560" s="49"/>
      <c r="E560" s="49"/>
      <c r="F560" s="49"/>
      <c r="G560" s="49"/>
    </row>
    <row r="561" spans="1:7" s="17" customFormat="1" x14ac:dyDescent="0.2">
      <c r="A561" s="49"/>
      <c r="B561" s="49"/>
      <c r="C561" s="49"/>
      <c r="D561" s="49"/>
      <c r="E561" s="49"/>
      <c r="F561" s="49"/>
      <c r="G561" s="49"/>
    </row>
  </sheetData>
  <sheetProtection selectLockedCells="1" selectUnlockedCells="1"/>
  <mergeCells count="164">
    <mergeCell ref="A270:G271"/>
    <mergeCell ref="A272:G274"/>
    <mergeCell ref="A276:G279"/>
    <mergeCell ref="F408:G408"/>
    <mergeCell ref="B409:D409"/>
    <mergeCell ref="F409:G409"/>
    <mergeCell ref="A455:G458"/>
    <mergeCell ref="A343:G349"/>
    <mergeCell ref="A304:G305"/>
    <mergeCell ref="A306:G308"/>
    <mergeCell ref="A309:G309"/>
    <mergeCell ref="A310:G313"/>
    <mergeCell ref="B317:G318"/>
    <mergeCell ref="B320:G321"/>
    <mergeCell ref="A372:G373"/>
    <mergeCell ref="B432:F432"/>
    <mergeCell ref="A381:G381"/>
    <mergeCell ref="A382:G383"/>
    <mergeCell ref="B397:C397"/>
    <mergeCell ref="B398:C398"/>
    <mergeCell ref="D398:G398"/>
    <mergeCell ref="B387:C390"/>
    <mergeCell ref="D387:G390"/>
    <mergeCell ref="C419:F419"/>
    <mergeCell ref="C520:D520"/>
    <mergeCell ref="C521:D521"/>
    <mergeCell ref="A474:G475"/>
    <mergeCell ref="A477:G478"/>
    <mergeCell ref="A479:G481"/>
    <mergeCell ref="A482:G484"/>
    <mergeCell ref="A485:G486"/>
    <mergeCell ref="A487:G489"/>
    <mergeCell ref="A490:G491"/>
    <mergeCell ref="A492:G494"/>
    <mergeCell ref="A495:F495"/>
    <mergeCell ref="A496:G499"/>
    <mergeCell ref="A500:G501"/>
    <mergeCell ref="A502:G503"/>
    <mergeCell ref="A506:G509"/>
    <mergeCell ref="A510:G511"/>
    <mergeCell ref="D518:G518"/>
    <mergeCell ref="A514:G515"/>
    <mergeCell ref="A1:G1"/>
    <mergeCell ref="B405:D405"/>
    <mergeCell ref="F405:G405"/>
    <mergeCell ref="B105:G106"/>
    <mergeCell ref="A5:C5"/>
    <mergeCell ref="F5:G5"/>
    <mergeCell ref="C385:D385"/>
    <mergeCell ref="A192:G193"/>
    <mergeCell ref="A266:G267"/>
    <mergeCell ref="A268:G269"/>
    <mergeCell ref="A263:G265"/>
    <mergeCell ref="A223:D223"/>
    <mergeCell ref="A239:G241"/>
    <mergeCell ref="B195:C195"/>
    <mergeCell ref="D195:F195"/>
    <mergeCell ref="A3:G3"/>
    <mergeCell ref="A7:G9"/>
    <mergeCell ref="A275:F275"/>
    <mergeCell ref="A280:G281"/>
    <mergeCell ref="A282:G283"/>
    <mergeCell ref="A302:G303"/>
    <mergeCell ref="A190:G190"/>
    <mergeCell ref="A207:G213"/>
    <mergeCell ref="A54:G55"/>
    <mergeCell ref="A56:G57"/>
    <mergeCell ref="A59:G61"/>
    <mergeCell ref="A379:G379"/>
    <mergeCell ref="B391:C391"/>
    <mergeCell ref="D391:G391"/>
    <mergeCell ref="B400:F400"/>
    <mergeCell ref="B402:D402"/>
    <mergeCell ref="F402:G402"/>
    <mergeCell ref="A214:G216"/>
    <mergeCell ref="A219:G220"/>
    <mergeCell ref="A199:G206"/>
    <mergeCell ref="A244:G245"/>
    <mergeCell ref="A242:G243"/>
    <mergeCell ref="A246:G249"/>
    <mergeCell ref="A253:G254"/>
    <mergeCell ref="A255:G256"/>
    <mergeCell ref="A258:G259"/>
    <mergeCell ref="D395:G395"/>
    <mergeCell ref="A147:G151"/>
    <mergeCell ref="A152:G153"/>
    <mergeCell ref="A162:G163"/>
    <mergeCell ref="D393:G393"/>
    <mergeCell ref="D394:G394"/>
    <mergeCell ref="B394:C394"/>
    <mergeCell ref="A11:C11"/>
    <mergeCell ref="A351:G369"/>
    <mergeCell ref="A286:G287"/>
    <mergeCell ref="A289:G290"/>
    <mergeCell ref="A292:G293"/>
    <mergeCell ref="A294:G295"/>
    <mergeCell ref="A296:G297"/>
    <mergeCell ref="A13:G13"/>
    <mergeCell ref="B15:G20"/>
    <mergeCell ref="B21:G28"/>
    <mergeCell ref="A32:G32"/>
    <mergeCell ref="A33:G38"/>
    <mergeCell ref="A39:G41"/>
    <mergeCell ref="A42:G44"/>
    <mergeCell ref="A130:G132"/>
    <mergeCell ref="A134:G135"/>
    <mergeCell ref="A115:G117"/>
    <mergeCell ref="A118:G122"/>
    <mergeCell ref="A123:G124"/>
    <mergeCell ref="A47:G48"/>
    <mergeCell ref="A49:G50"/>
    <mergeCell ref="A62:G63"/>
    <mergeCell ref="A64:G72"/>
    <mergeCell ref="A90:G92"/>
    <mergeCell ref="A73:G74"/>
    <mergeCell ref="A76:G77"/>
    <mergeCell ref="A78:G80"/>
    <mergeCell ref="A86:G88"/>
    <mergeCell ref="A260:G262"/>
    <mergeCell ref="A110:G114"/>
    <mergeCell ref="A94:G94"/>
    <mergeCell ref="B97:G98"/>
    <mergeCell ref="B96:G96"/>
    <mergeCell ref="A136:G137"/>
    <mergeCell ref="A138:G140"/>
    <mergeCell ref="A143:G144"/>
    <mergeCell ref="A145:G146"/>
    <mergeCell ref="A166:G169"/>
    <mergeCell ref="A155:G156"/>
    <mergeCell ref="A158:G159"/>
    <mergeCell ref="A160:G161"/>
    <mergeCell ref="F81:F83"/>
    <mergeCell ref="G81:G83"/>
    <mergeCell ref="A233:G233"/>
    <mergeCell ref="B324:E324"/>
    <mergeCell ref="B326:E326"/>
    <mergeCell ref="B327:G328"/>
    <mergeCell ref="B329:G329"/>
    <mergeCell ref="F403:G403"/>
    <mergeCell ref="B404:D404"/>
    <mergeCell ref="F404:G404"/>
    <mergeCell ref="B392:C392"/>
    <mergeCell ref="B393:C393"/>
    <mergeCell ref="D392:G392"/>
    <mergeCell ref="C422:H423"/>
    <mergeCell ref="C424:H424"/>
    <mergeCell ref="B411:F411"/>
    <mergeCell ref="A464:G467"/>
    <mergeCell ref="A472:G473"/>
    <mergeCell ref="D396:G396"/>
    <mergeCell ref="B395:C395"/>
    <mergeCell ref="B396:C396"/>
    <mergeCell ref="A459:G461"/>
    <mergeCell ref="A462:G463"/>
    <mergeCell ref="B406:D406"/>
    <mergeCell ref="F406:G406"/>
    <mergeCell ref="B407:D407"/>
    <mergeCell ref="F407:G407"/>
    <mergeCell ref="C430:E430"/>
    <mergeCell ref="B403:D403"/>
    <mergeCell ref="C421:F421"/>
    <mergeCell ref="B408:D408"/>
    <mergeCell ref="C415:H416"/>
    <mergeCell ref="F397:G397"/>
  </mergeCells>
  <pageMargins left="0.51181102362204722" right="0.51181102362204722" top="0.55118110236220474" bottom="0.55118110236220474" header="0.31496062992125984" footer="0.31496062992125984"/>
  <pageSetup scale="90" orientation="portrait" r:id="rId1"/>
  <headerFooter>
    <oddHeader>&amp;LProceso Contractual Espacios - Tienda Escolar</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XFC145"/>
  <sheetViews>
    <sheetView topLeftCell="A43" zoomScaleNormal="100" zoomScaleSheetLayoutView="145" workbookViewId="0">
      <selection activeCell="F23" sqref="F23:G23"/>
    </sheetView>
  </sheetViews>
  <sheetFormatPr baseColWidth="10" defaultColWidth="0" defaultRowHeight="14.25" zeroHeight="1" x14ac:dyDescent="0.2"/>
  <cols>
    <col min="1" max="1" width="3.28515625" style="60" customWidth="1"/>
    <col min="2" max="2" width="6.7109375" style="60" customWidth="1"/>
    <col min="3" max="3" width="28.7109375" style="60" customWidth="1"/>
    <col min="4" max="4" width="22.5703125" style="60" customWidth="1"/>
    <col min="5" max="5" width="7.85546875" style="60" customWidth="1"/>
    <col min="6" max="6" width="2.42578125" style="60" customWidth="1"/>
    <col min="7" max="7" width="12.5703125" style="60" customWidth="1"/>
    <col min="8" max="8" width="10.7109375" style="60" customWidth="1"/>
    <col min="9" max="9" width="11.42578125" style="60" customWidth="1"/>
    <col min="10" max="10" width="11.42578125" style="60" hidden="1" customWidth="1"/>
    <col min="11" max="16383" width="11.42578125" style="60" hidden="1"/>
    <col min="16384" max="16384" width="9.7109375" style="60" customWidth="1"/>
  </cols>
  <sheetData>
    <row r="1" spans="1:8" s="76" customFormat="1" ht="21.75" customHeight="1" x14ac:dyDescent="0.2">
      <c r="A1" s="235" t="str">
        <f>+'1. ETAPA -PRECONTRACTUAL'!A1:G1</f>
        <v>INSTITUCION EDUCATIVA MAESTRO ARENAS BETANCUR</v>
      </c>
      <c r="B1" s="235"/>
      <c r="C1" s="235"/>
      <c r="D1" s="235"/>
      <c r="E1" s="235"/>
      <c r="F1" s="235"/>
      <c r="G1" s="235"/>
      <c r="H1" s="235"/>
    </row>
    <row r="2" spans="1:8" s="76" customFormat="1" ht="15" x14ac:dyDescent="0.25">
      <c r="D2" s="77"/>
      <c r="E2" s="77"/>
    </row>
    <row r="3" spans="1:8" s="76" customFormat="1" ht="15.75" customHeight="1" x14ac:dyDescent="0.2">
      <c r="A3" s="270" t="s">
        <v>267</v>
      </c>
      <c r="B3" s="270"/>
      <c r="C3" s="270"/>
      <c r="D3" s="270"/>
      <c r="E3" s="270"/>
      <c r="F3" s="270"/>
      <c r="G3" s="270"/>
      <c r="H3" s="270"/>
    </row>
    <row r="4" spans="1:8" s="76" customFormat="1" ht="15.75" customHeight="1" x14ac:dyDescent="0.2">
      <c r="A4" s="270"/>
      <c r="B4" s="270"/>
      <c r="C4" s="270"/>
      <c r="D4" s="270"/>
      <c r="E4" s="270"/>
      <c r="F4" s="270"/>
      <c r="G4" s="270"/>
      <c r="H4" s="270"/>
    </row>
    <row r="5" spans="1:8" s="76" customFormat="1" ht="15.75" customHeight="1" x14ac:dyDescent="0.2">
      <c r="A5" s="270"/>
      <c r="B5" s="270"/>
      <c r="C5" s="270"/>
      <c r="D5" s="270"/>
      <c r="E5" s="270"/>
      <c r="F5" s="270"/>
      <c r="G5" s="270"/>
      <c r="H5" s="270"/>
    </row>
    <row r="6" spans="1:8" s="76" customFormat="1" ht="15" x14ac:dyDescent="0.25">
      <c r="A6" s="78"/>
      <c r="B6" s="78"/>
      <c r="C6" s="78"/>
      <c r="D6" s="78"/>
      <c r="E6" s="78"/>
      <c r="F6" s="78"/>
      <c r="G6" s="78"/>
      <c r="H6" s="78"/>
    </row>
    <row r="7" spans="1:8" s="76" customFormat="1" ht="15.75" thickBot="1" x14ac:dyDescent="0.3">
      <c r="A7" s="78"/>
      <c r="B7" s="78"/>
      <c r="C7" s="79" t="s">
        <v>266</v>
      </c>
      <c r="D7" s="269">
        <f>+INFORMACIÓN!B11</f>
        <v>44523</v>
      </c>
      <c r="E7" s="269"/>
      <c r="F7" s="78"/>
      <c r="G7" s="78"/>
      <c r="H7" s="78"/>
    </row>
    <row r="8" spans="1:8" s="76" customFormat="1" ht="15" x14ac:dyDescent="0.25">
      <c r="A8" s="78"/>
      <c r="B8" s="78"/>
      <c r="C8" s="78"/>
      <c r="D8" s="78"/>
      <c r="E8" s="78"/>
      <c r="F8" s="78"/>
      <c r="G8" s="78"/>
      <c r="H8" s="78"/>
    </row>
    <row r="9" spans="1:8" s="76" customFormat="1" ht="15" x14ac:dyDescent="0.25">
      <c r="A9" s="78"/>
      <c r="B9" s="78"/>
      <c r="C9" s="78"/>
      <c r="D9" s="78"/>
      <c r="E9" s="78"/>
      <c r="F9" s="78"/>
      <c r="G9" s="78"/>
      <c r="H9" s="78"/>
    </row>
    <row r="10" spans="1:8" s="76" customFormat="1" x14ac:dyDescent="0.2">
      <c r="A10" s="79"/>
      <c r="B10" s="79"/>
      <c r="C10" s="79"/>
      <c r="D10" s="79"/>
      <c r="E10" s="79"/>
      <c r="F10" s="79"/>
      <c r="G10" s="79"/>
      <c r="H10" s="79"/>
    </row>
    <row r="11" spans="1:8" s="76" customFormat="1" x14ac:dyDescent="0.2">
      <c r="A11" s="236" t="s">
        <v>287</v>
      </c>
      <c r="B11" s="236"/>
      <c r="C11" s="236"/>
      <c r="D11" s="236"/>
      <c r="E11" s="236"/>
      <c r="F11" s="236"/>
      <c r="G11" s="236"/>
      <c r="H11" s="236"/>
    </row>
    <row r="12" spans="1:8" s="76" customFormat="1" x14ac:dyDescent="0.2">
      <c r="A12" s="236"/>
      <c r="B12" s="236"/>
      <c r="C12" s="236"/>
      <c r="D12" s="236"/>
      <c r="E12" s="236"/>
      <c r="F12" s="236"/>
      <c r="G12" s="236"/>
      <c r="H12" s="236"/>
    </row>
    <row r="13" spans="1:8" s="76" customFormat="1" x14ac:dyDescent="0.2">
      <c r="A13" s="236"/>
      <c r="B13" s="236"/>
      <c r="C13" s="236"/>
      <c r="D13" s="236"/>
      <c r="E13" s="236"/>
      <c r="F13" s="236"/>
      <c r="G13" s="236"/>
      <c r="H13" s="236"/>
    </row>
    <row r="14" spans="1:8" s="76" customFormat="1" x14ac:dyDescent="0.2">
      <c r="A14" s="236"/>
      <c r="B14" s="236"/>
      <c r="C14" s="236"/>
      <c r="D14" s="236"/>
      <c r="E14" s="236"/>
      <c r="F14" s="236"/>
      <c r="G14" s="236"/>
      <c r="H14" s="236"/>
    </row>
    <row r="15" spans="1:8" s="76" customFormat="1" x14ac:dyDescent="0.2">
      <c r="A15" s="236"/>
      <c r="B15" s="236"/>
      <c r="C15" s="236"/>
      <c r="D15" s="236"/>
      <c r="E15" s="236"/>
      <c r="F15" s="236"/>
      <c r="G15" s="236"/>
      <c r="H15" s="236"/>
    </row>
    <row r="16" spans="1:8" ht="15" x14ac:dyDescent="0.25">
      <c r="D16" s="61"/>
      <c r="E16" s="61"/>
    </row>
    <row r="17" spans="1:10" ht="15" x14ac:dyDescent="0.25">
      <c r="B17" s="62" t="s">
        <v>39</v>
      </c>
      <c r="C17" s="272" t="s">
        <v>226</v>
      </c>
      <c r="D17" s="272"/>
      <c r="E17" s="272"/>
      <c r="F17" s="276" t="s">
        <v>275</v>
      </c>
      <c r="G17" s="276"/>
      <c r="H17" s="156" t="s">
        <v>276</v>
      </c>
      <c r="I17" s="113"/>
      <c r="J17" s="113"/>
    </row>
    <row r="18" spans="1:10" ht="15" customHeight="1" x14ac:dyDescent="0.2">
      <c r="B18" s="63">
        <v>1</v>
      </c>
      <c r="C18" s="273" t="s">
        <v>355</v>
      </c>
      <c r="D18" s="274"/>
      <c r="E18" s="275"/>
      <c r="F18" s="245" t="s">
        <v>356</v>
      </c>
      <c r="G18" s="246"/>
      <c r="H18" s="149">
        <v>0.45833333333333331</v>
      </c>
      <c r="I18" s="150"/>
      <c r="J18" s="70"/>
    </row>
    <row r="19" spans="1:10" x14ac:dyDescent="0.2">
      <c r="B19" s="63">
        <v>2</v>
      </c>
      <c r="C19" s="241"/>
      <c r="D19" s="242"/>
      <c r="E19" s="243"/>
      <c r="F19" s="246"/>
      <c r="G19" s="246"/>
      <c r="H19" s="150"/>
      <c r="I19" s="150"/>
      <c r="J19" s="70"/>
    </row>
    <row r="20" spans="1:10" x14ac:dyDescent="0.2">
      <c r="B20" s="63">
        <v>3</v>
      </c>
      <c r="C20" s="241"/>
      <c r="D20" s="242"/>
      <c r="E20" s="243"/>
      <c r="F20" s="246"/>
      <c r="G20" s="246"/>
      <c r="H20" s="150"/>
      <c r="I20" s="150"/>
      <c r="J20" s="70"/>
    </row>
    <row r="21" spans="1:10" x14ac:dyDescent="0.2">
      <c r="B21" s="63">
        <v>4</v>
      </c>
      <c r="C21" s="241"/>
      <c r="D21" s="242"/>
      <c r="E21" s="243"/>
      <c r="F21" s="246"/>
      <c r="G21" s="246"/>
      <c r="H21" s="150"/>
      <c r="I21" s="150"/>
      <c r="J21" s="70"/>
    </row>
    <row r="22" spans="1:10" x14ac:dyDescent="0.2">
      <c r="B22" s="63">
        <v>5</v>
      </c>
      <c r="C22" s="241"/>
      <c r="D22" s="242"/>
      <c r="E22" s="243"/>
      <c r="F22" s="246"/>
      <c r="G22" s="246"/>
      <c r="H22" s="150"/>
      <c r="I22" s="150"/>
      <c r="J22" s="70"/>
    </row>
    <row r="23" spans="1:10" s="65" customFormat="1" x14ac:dyDescent="0.2">
      <c r="A23" s="64"/>
      <c r="B23" s="63">
        <v>6</v>
      </c>
      <c r="C23" s="241"/>
      <c r="D23" s="242"/>
      <c r="E23" s="243"/>
      <c r="F23" s="246"/>
      <c r="G23" s="246"/>
      <c r="H23" s="150"/>
      <c r="I23" s="150"/>
      <c r="J23" s="70"/>
    </row>
    <row r="24" spans="1:10" s="65" customFormat="1" x14ac:dyDescent="0.2">
      <c r="A24" s="66"/>
      <c r="B24" s="63">
        <v>7</v>
      </c>
      <c r="C24" s="241"/>
      <c r="D24" s="242"/>
      <c r="E24" s="243"/>
      <c r="F24" s="246"/>
      <c r="G24" s="246"/>
      <c r="H24" s="150"/>
      <c r="I24" s="150"/>
      <c r="J24" s="70"/>
    </row>
    <row r="25" spans="1:10" s="65" customFormat="1" x14ac:dyDescent="0.2">
      <c r="A25" s="66"/>
      <c r="B25" s="66"/>
      <c r="C25" s="151"/>
      <c r="D25" s="151"/>
      <c r="E25" s="151"/>
      <c r="F25" s="151"/>
      <c r="G25" s="151"/>
      <c r="H25" s="151"/>
      <c r="I25" s="152"/>
    </row>
    <row r="26" spans="1:10" s="65" customFormat="1" x14ac:dyDescent="0.2">
      <c r="A26" s="66"/>
      <c r="B26" s="66"/>
      <c r="C26" s="66"/>
      <c r="D26" s="66"/>
      <c r="E26" s="66"/>
      <c r="F26" s="66"/>
      <c r="G26" s="66"/>
      <c r="H26" s="66"/>
    </row>
    <row r="27" spans="1:10" s="65" customFormat="1" x14ac:dyDescent="0.2">
      <c r="A27" s="66"/>
      <c r="B27" s="66"/>
      <c r="C27" s="66"/>
      <c r="D27" s="66"/>
      <c r="E27" s="66"/>
      <c r="F27" s="66"/>
      <c r="G27" s="66"/>
      <c r="H27" s="66"/>
    </row>
    <row r="28" spans="1:10" s="65" customFormat="1" x14ac:dyDescent="0.2">
      <c r="A28" s="66"/>
      <c r="B28" s="66"/>
      <c r="C28" s="66"/>
      <c r="D28" s="66"/>
      <c r="E28" s="66"/>
      <c r="F28" s="66"/>
      <c r="G28" s="66"/>
      <c r="H28" s="66"/>
    </row>
    <row r="29" spans="1:10" s="65" customFormat="1" x14ac:dyDescent="0.2">
      <c r="B29" s="67"/>
      <c r="C29" s="67"/>
      <c r="D29" s="67"/>
      <c r="E29" s="67"/>
      <c r="F29" s="67"/>
      <c r="G29" s="67"/>
      <c r="H29" s="67"/>
    </row>
    <row r="30" spans="1:10" s="65" customFormat="1" x14ac:dyDescent="0.2">
      <c r="A30" s="68" t="s">
        <v>206</v>
      </c>
      <c r="B30" s="67"/>
      <c r="C30" s="67"/>
      <c r="D30" s="67"/>
      <c r="E30" s="67"/>
      <c r="F30" s="67"/>
      <c r="G30" s="67"/>
      <c r="H30" s="67"/>
    </row>
    <row r="31" spans="1:10" s="65" customFormat="1" x14ac:dyDescent="0.2">
      <c r="A31" s="68" t="s">
        <v>74</v>
      </c>
      <c r="B31" s="67"/>
      <c r="C31" s="67"/>
      <c r="D31" s="67"/>
      <c r="E31" s="67"/>
      <c r="F31" s="67"/>
      <c r="G31" s="67"/>
      <c r="H31" s="67"/>
    </row>
    <row r="32" spans="1:10" s="65" customFormat="1" x14ac:dyDescent="0.2">
      <c r="A32" s="68"/>
      <c r="B32" s="67"/>
      <c r="C32" s="67"/>
      <c r="D32" s="67"/>
      <c r="E32" s="67"/>
      <c r="F32" s="67"/>
      <c r="G32" s="67"/>
      <c r="H32" s="67"/>
    </row>
    <row r="33" spans="1:8" s="65" customFormat="1" x14ac:dyDescent="0.2">
      <c r="A33" s="68"/>
      <c r="B33" s="67"/>
      <c r="C33" s="67"/>
      <c r="D33" s="67"/>
      <c r="E33" s="67"/>
      <c r="F33" s="67"/>
      <c r="G33" s="67"/>
      <c r="H33" s="67"/>
    </row>
    <row r="34" spans="1:8" s="65" customFormat="1" x14ac:dyDescent="0.2">
      <c r="A34" s="68"/>
      <c r="B34" s="67"/>
      <c r="C34" s="67"/>
      <c r="D34" s="67"/>
      <c r="E34" s="67"/>
      <c r="F34" s="67"/>
      <c r="G34" s="67"/>
      <c r="H34" s="67"/>
    </row>
    <row r="35" spans="1:8" s="65" customFormat="1" x14ac:dyDescent="0.2">
      <c r="A35" s="68"/>
      <c r="B35" s="67"/>
      <c r="C35" s="67"/>
      <c r="D35" s="67"/>
      <c r="E35" s="67"/>
      <c r="F35" s="67"/>
      <c r="G35" s="67"/>
      <c r="H35" s="67"/>
    </row>
    <row r="36" spans="1:8" s="65" customFormat="1" x14ac:dyDescent="0.2">
      <c r="A36" s="68"/>
      <c r="B36" s="67"/>
      <c r="C36" s="67"/>
      <c r="D36" s="67"/>
      <c r="E36" s="67"/>
      <c r="F36" s="67"/>
      <c r="G36" s="67"/>
      <c r="H36" s="67"/>
    </row>
    <row r="37" spans="1:8" s="65" customFormat="1" x14ac:dyDescent="0.2">
      <c r="A37" s="68"/>
      <c r="B37" s="67"/>
      <c r="C37" s="67"/>
      <c r="D37" s="67"/>
      <c r="E37" s="67"/>
      <c r="F37" s="67"/>
      <c r="G37" s="67"/>
      <c r="H37" s="67"/>
    </row>
    <row r="38" spans="1:8" s="65" customFormat="1" x14ac:dyDescent="0.2">
      <c r="A38" s="68"/>
      <c r="B38" s="67"/>
      <c r="C38" s="67"/>
      <c r="D38" s="67"/>
      <c r="E38" s="67"/>
      <c r="F38" s="67"/>
      <c r="G38" s="67"/>
      <c r="H38" s="67"/>
    </row>
    <row r="39" spans="1:8" s="65" customFormat="1" x14ac:dyDescent="0.2">
      <c r="A39" s="68"/>
      <c r="B39" s="67"/>
      <c r="C39" s="67"/>
      <c r="D39" s="67"/>
      <c r="E39" s="67"/>
      <c r="F39" s="67"/>
      <c r="G39" s="67"/>
      <c r="H39" s="67"/>
    </row>
    <row r="40" spans="1:8" s="65" customFormat="1" x14ac:dyDescent="0.2">
      <c r="A40" s="68"/>
      <c r="B40" s="67"/>
      <c r="C40" s="67"/>
      <c r="D40" s="67"/>
      <c r="E40" s="67"/>
      <c r="F40" s="67"/>
      <c r="G40" s="67"/>
      <c r="H40" s="67"/>
    </row>
    <row r="41" spans="1:8" s="65" customFormat="1" x14ac:dyDescent="0.2">
      <c r="A41" s="68"/>
      <c r="B41" s="67"/>
      <c r="C41" s="67"/>
      <c r="D41" s="67"/>
      <c r="E41" s="67"/>
      <c r="F41" s="67"/>
      <c r="G41" s="67"/>
      <c r="H41" s="67"/>
    </row>
    <row r="42" spans="1:8" s="65" customFormat="1" x14ac:dyDescent="0.2">
      <c r="A42" s="68"/>
      <c r="B42" s="67"/>
      <c r="C42" s="67"/>
      <c r="D42" s="67"/>
      <c r="E42" s="67"/>
      <c r="F42" s="67"/>
      <c r="G42" s="67"/>
      <c r="H42" s="67"/>
    </row>
    <row r="43" spans="1:8" s="65" customFormat="1" x14ac:dyDescent="0.2">
      <c r="A43" s="68"/>
      <c r="B43" s="67"/>
      <c r="C43" s="67"/>
      <c r="D43" s="67"/>
      <c r="E43" s="67"/>
      <c r="F43" s="67"/>
      <c r="G43" s="67"/>
      <c r="H43" s="67"/>
    </row>
    <row r="44" spans="1:8" s="65" customFormat="1" x14ac:dyDescent="0.2">
      <c r="A44" s="68"/>
      <c r="B44" s="67"/>
      <c r="C44" s="67"/>
      <c r="D44" s="67"/>
      <c r="E44" s="67"/>
      <c r="F44" s="67"/>
      <c r="G44" s="67"/>
      <c r="H44" s="67"/>
    </row>
    <row r="45" spans="1:8" s="65" customFormat="1" x14ac:dyDescent="0.2">
      <c r="A45" s="68"/>
      <c r="B45" s="67"/>
      <c r="C45" s="67"/>
      <c r="D45" s="67"/>
      <c r="E45" s="67"/>
      <c r="F45" s="67"/>
      <c r="G45" s="67"/>
      <c r="H45" s="67"/>
    </row>
    <row r="46" spans="1:8" s="65" customFormat="1" x14ac:dyDescent="0.2">
      <c r="A46" s="68"/>
      <c r="B46" s="67"/>
      <c r="C46" s="67"/>
      <c r="D46" s="67"/>
      <c r="E46" s="67"/>
      <c r="F46" s="67"/>
      <c r="G46" s="67"/>
      <c r="H46" s="67"/>
    </row>
    <row r="47" spans="1:8" s="65" customFormat="1" x14ac:dyDescent="0.2">
      <c r="A47" s="68"/>
      <c r="B47" s="67"/>
      <c r="C47" s="67"/>
      <c r="D47" s="67"/>
      <c r="E47" s="67"/>
      <c r="F47" s="67"/>
      <c r="G47" s="67"/>
      <c r="H47" s="67"/>
    </row>
    <row r="48" spans="1:8" s="65" customFormat="1" x14ac:dyDescent="0.2">
      <c r="A48" s="68"/>
      <c r="B48" s="67"/>
      <c r="C48" s="67"/>
      <c r="D48" s="67"/>
      <c r="E48" s="67"/>
      <c r="F48" s="67"/>
      <c r="G48" s="67"/>
      <c r="H48" s="67"/>
    </row>
    <row r="49" spans="1:8" s="82" customFormat="1" x14ac:dyDescent="0.2">
      <c r="A49" s="80"/>
      <c r="B49" s="81"/>
      <c r="C49" s="81"/>
      <c r="D49" s="81"/>
      <c r="E49" s="81"/>
      <c r="F49" s="81"/>
      <c r="G49" s="81"/>
      <c r="H49" s="81"/>
    </row>
    <row r="50" spans="1:8" s="82" customFormat="1" ht="18" x14ac:dyDescent="0.2">
      <c r="A50" s="238" t="str">
        <f>+A1</f>
        <v>INSTITUCION EDUCATIVA MAESTRO ARENAS BETANCUR</v>
      </c>
      <c r="B50" s="238"/>
      <c r="C50" s="238"/>
      <c r="D50" s="238"/>
      <c r="E50" s="238"/>
      <c r="F50" s="238"/>
      <c r="G50" s="238"/>
      <c r="H50" s="238"/>
    </row>
    <row r="51" spans="1:8" s="82" customFormat="1" x14ac:dyDescent="0.2">
      <c r="A51" s="80"/>
      <c r="B51" s="81"/>
      <c r="C51" s="81"/>
      <c r="D51" s="81"/>
      <c r="E51" s="81"/>
      <c r="F51" s="81"/>
      <c r="G51" s="81"/>
      <c r="H51" s="81"/>
    </row>
    <row r="52" spans="1:8" s="82" customFormat="1" ht="15.75" x14ac:dyDescent="0.25">
      <c r="A52" s="239" t="s">
        <v>227</v>
      </c>
      <c r="B52" s="239"/>
      <c r="C52" s="239"/>
      <c r="D52" s="239"/>
      <c r="E52" s="239"/>
      <c r="F52" s="239"/>
      <c r="G52" s="239"/>
      <c r="H52" s="239"/>
    </row>
    <row r="53" spans="1:8" s="82" customFormat="1" ht="15" x14ac:dyDescent="0.25">
      <c r="A53" s="83"/>
      <c r="B53" s="83"/>
      <c r="C53" s="83"/>
      <c r="D53" s="83"/>
      <c r="E53" s="83"/>
      <c r="F53" s="83"/>
      <c r="G53" s="83"/>
      <c r="H53" s="83"/>
    </row>
    <row r="54" spans="1:8" s="82" customFormat="1" x14ac:dyDescent="0.2">
      <c r="A54" s="240" t="s">
        <v>269</v>
      </c>
      <c r="B54" s="240"/>
      <c r="C54" s="240"/>
      <c r="D54" s="240"/>
      <c r="E54" s="240"/>
      <c r="F54" s="240"/>
      <c r="G54" s="240"/>
      <c r="H54" s="240"/>
    </row>
    <row r="55" spans="1:8" s="82" customFormat="1" x14ac:dyDescent="0.2">
      <c r="A55" s="240"/>
      <c r="B55" s="240"/>
      <c r="C55" s="240"/>
      <c r="D55" s="240"/>
      <c r="E55" s="240"/>
      <c r="F55" s="240"/>
      <c r="G55" s="240"/>
      <c r="H55" s="240"/>
    </row>
    <row r="56" spans="1:8" s="82" customFormat="1" x14ac:dyDescent="0.2">
      <c r="A56" s="240"/>
      <c r="B56" s="240"/>
      <c r="C56" s="240"/>
      <c r="D56" s="240"/>
      <c r="E56" s="240"/>
      <c r="F56" s="240"/>
      <c r="G56" s="240"/>
      <c r="H56" s="240"/>
    </row>
    <row r="57" spans="1:8" s="82" customFormat="1" x14ac:dyDescent="0.2">
      <c r="A57" s="240"/>
      <c r="B57" s="240"/>
      <c r="C57" s="240"/>
      <c r="D57" s="240"/>
      <c r="E57" s="240"/>
      <c r="F57" s="240"/>
      <c r="G57" s="240"/>
      <c r="H57" s="240"/>
    </row>
    <row r="58" spans="1:8" s="82" customFormat="1" ht="15" x14ac:dyDescent="0.25">
      <c r="B58" s="84" t="s">
        <v>46</v>
      </c>
      <c r="C58" s="271">
        <f>+INFORMACIÓN!B12</f>
        <v>44524</v>
      </c>
      <c r="D58" s="271"/>
      <c r="E58" s="77"/>
      <c r="F58" s="77"/>
      <c r="G58" s="76"/>
      <c r="H58" s="76"/>
    </row>
    <row r="59" spans="1:8" s="82" customFormat="1" ht="15" x14ac:dyDescent="0.25">
      <c r="A59" s="76"/>
      <c r="B59" s="85"/>
      <c r="C59" s="76"/>
      <c r="D59" s="77"/>
      <c r="E59" s="77"/>
      <c r="F59" s="77"/>
      <c r="G59" s="76"/>
      <c r="H59" s="76"/>
    </row>
    <row r="60" spans="1:8" s="82" customFormat="1" ht="15" customHeight="1" x14ac:dyDescent="0.2">
      <c r="A60" s="256" t="s">
        <v>324</v>
      </c>
      <c r="B60" s="256"/>
      <c r="C60" s="256"/>
      <c r="D60" s="256"/>
      <c r="E60" s="256"/>
      <c r="F60" s="256"/>
      <c r="G60" s="256"/>
      <c r="H60" s="256"/>
    </row>
    <row r="61" spans="1:8" s="82" customFormat="1" ht="15" customHeight="1" x14ac:dyDescent="0.2">
      <c r="A61" s="256"/>
      <c r="B61" s="256"/>
      <c r="C61" s="256"/>
      <c r="D61" s="256"/>
      <c r="E61" s="256"/>
      <c r="F61" s="256"/>
      <c r="G61" s="256"/>
      <c r="H61" s="256"/>
    </row>
    <row r="62" spans="1:8" s="82" customFormat="1" ht="15" customHeight="1" x14ac:dyDescent="0.2">
      <c r="A62" s="256"/>
      <c r="B62" s="256"/>
      <c r="C62" s="256"/>
      <c r="D62" s="256"/>
      <c r="E62" s="256"/>
      <c r="F62" s="256"/>
      <c r="G62" s="256"/>
      <c r="H62" s="256"/>
    </row>
    <row r="63" spans="1:8" s="82" customFormat="1" x14ac:dyDescent="0.2">
      <c r="A63" s="76"/>
      <c r="B63" s="85"/>
      <c r="C63" s="13" t="s">
        <v>132</v>
      </c>
      <c r="D63" s="13"/>
      <c r="E63" s="13"/>
      <c r="F63" s="13" t="s">
        <v>338</v>
      </c>
      <c r="G63" s="76"/>
      <c r="H63" s="76"/>
    </row>
    <row r="64" spans="1:8" s="82" customFormat="1" x14ac:dyDescent="0.2">
      <c r="A64" s="76"/>
      <c r="B64" s="85"/>
      <c r="C64" s="13" t="s">
        <v>299</v>
      </c>
      <c r="D64" s="13"/>
      <c r="E64" s="13"/>
      <c r="F64" s="13" t="s">
        <v>339</v>
      </c>
      <c r="G64" s="76"/>
      <c r="H64" s="76"/>
    </row>
    <row r="65" spans="1:12" s="82" customFormat="1" x14ac:dyDescent="0.2">
      <c r="A65" s="76"/>
      <c r="B65" s="85"/>
      <c r="C65" s="13" t="s">
        <v>298</v>
      </c>
      <c r="D65" s="13"/>
      <c r="E65" s="17"/>
      <c r="F65" s="13" t="s">
        <v>297</v>
      </c>
      <c r="G65" s="76"/>
      <c r="H65" s="76"/>
    </row>
    <row r="66" spans="1:12" s="82" customFormat="1" ht="15" x14ac:dyDescent="0.25">
      <c r="A66" s="76"/>
      <c r="B66" s="85"/>
      <c r="C66" s="76"/>
      <c r="D66" s="77"/>
      <c r="E66" s="77"/>
      <c r="F66" s="77"/>
      <c r="G66" s="76"/>
      <c r="H66" s="76"/>
      <c r="K66" s="82">
        <v>50</v>
      </c>
      <c r="L66" s="82">
        <v>30</v>
      </c>
    </row>
    <row r="67" spans="1:12" s="85" customFormat="1" ht="30.75" customHeight="1" x14ac:dyDescent="0.2">
      <c r="B67" s="86" t="s">
        <v>39</v>
      </c>
      <c r="C67" s="86" t="s">
        <v>226</v>
      </c>
      <c r="D67" s="87" t="s">
        <v>325</v>
      </c>
      <c r="E67" s="247" t="s">
        <v>268</v>
      </c>
      <c r="F67" s="248"/>
      <c r="G67" s="88" t="s">
        <v>326</v>
      </c>
      <c r="H67" s="87" t="s">
        <v>327</v>
      </c>
      <c r="K67" s="82">
        <v>45</v>
      </c>
      <c r="L67" s="82">
        <v>25</v>
      </c>
    </row>
    <row r="68" spans="1:12" s="65" customFormat="1" x14ac:dyDescent="0.2">
      <c r="A68" s="60"/>
      <c r="B68" s="89">
        <v>1</v>
      </c>
      <c r="C68" s="155" t="str">
        <f>+C18</f>
        <v>xxxx</v>
      </c>
      <c r="D68" s="153">
        <v>50</v>
      </c>
      <c r="E68" s="265">
        <v>20</v>
      </c>
      <c r="F68" s="266"/>
      <c r="G68" s="153">
        <v>30</v>
      </c>
      <c r="H68" s="154">
        <f t="shared" ref="H68:H70" si="0">+D68+E68+G68</f>
        <v>100</v>
      </c>
      <c r="K68" s="65">
        <v>40</v>
      </c>
      <c r="L68" s="65">
        <v>20</v>
      </c>
    </row>
    <row r="69" spans="1:12" s="65" customFormat="1" x14ac:dyDescent="0.2">
      <c r="A69" s="60"/>
      <c r="B69" s="89">
        <v>2</v>
      </c>
      <c r="C69" s="150"/>
      <c r="D69" s="153"/>
      <c r="E69" s="265"/>
      <c r="F69" s="266"/>
      <c r="G69" s="153"/>
      <c r="H69" s="154">
        <f t="shared" si="0"/>
        <v>0</v>
      </c>
      <c r="K69" s="65">
        <v>35</v>
      </c>
      <c r="L69" s="65">
        <v>15</v>
      </c>
    </row>
    <row r="70" spans="1:12" s="65" customFormat="1" x14ac:dyDescent="0.2">
      <c r="A70" s="60"/>
      <c r="B70" s="89">
        <v>3</v>
      </c>
      <c r="C70" s="150"/>
      <c r="D70" s="153"/>
      <c r="E70" s="265"/>
      <c r="F70" s="266"/>
      <c r="G70" s="153"/>
      <c r="H70" s="154">
        <f t="shared" si="0"/>
        <v>0</v>
      </c>
      <c r="K70" s="65">
        <v>30</v>
      </c>
      <c r="L70" s="65">
        <v>10</v>
      </c>
    </row>
    <row r="71" spans="1:12" s="65" customFormat="1" ht="15" x14ac:dyDescent="0.25">
      <c r="A71" s="60"/>
      <c r="B71" s="69"/>
      <c r="C71" s="60"/>
      <c r="D71" s="61"/>
      <c r="E71" s="61"/>
      <c r="F71" s="61"/>
      <c r="G71" s="60"/>
      <c r="H71" s="60"/>
      <c r="K71" s="65">
        <v>10</v>
      </c>
    </row>
    <row r="72" spans="1:12" s="82" customFormat="1" ht="15" customHeight="1" x14ac:dyDescent="0.2">
      <c r="A72" s="76"/>
      <c r="B72" s="244" t="s">
        <v>237</v>
      </c>
      <c r="C72" s="244"/>
      <c r="D72" s="244"/>
      <c r="E72" s="244"/>
      <c r="F72" s="244"/>
      <c r="G72" s="244"/>
      <c r="H72" s="244"/>
      <c r="K72" s="82">
        <v>5</v>
      </c>
    </row>
    <row r="73" spans="1:12" s="82" customFormat="1" ht="15" customHeight="1" x14ac:dyDescent="0.2">
      <c r="A73" s="76"/>
      <c r="B73" s="244"/>
      <c r="C73" s="244"/>
      <c r="D73" s="244"/>
      <c r="E73" s="244"/>
      <c r="F73" s="244"/>
      <c r="G73" s="244"/>
      <c r="H73" s="244"/>
      <c r="K73" s="82">
        <v>0</v>
      </c>
    </row>
    <row r="74" spans="1:12" s="82" customFormat="1" ht="15" x14ac:dyDescent="0.25">
      <c r="A74" s="76"/>
      <c r="B74" s="85"/>
      <c r="C74" s="76"/>
      <c r="D74" s="77"/>
      <c r="E74" s="77"/>
      <c r="F74" s="77"/>
      <c r="G74" s="76"/>
      <c r="H74" s="76"/>
    </row>
    <row r="75" spans="1:12" s="82" customFormat="1" ht="15" x14ac:dyDescent="0.25">
      <c r="A75" s="76"/>
      <c r="B75" s="90" t="s">
        <v>228</v>
      </c>
      <c r="C75" s="76"/>
      <c r="D75" s="77"/>
      <c r="E75" s="77"/>
      <c r="F75" s="77"/>
      <c r="G75" s="76"/>
      <c r="H75" s="76"/>
    </row>
    <row r="76" spans="1:12" s="82" customFormat="1" ht="15" x14ac:dyDescent="0.25">
      <c r="A76" s="76"/>
      <c r="B76" s="90" t="s">
        <v>233</v>
      </c>
      <c r="C76" s="76"/>
      <c r="D76" s="77"/>
      <c r="E76" s="77"/>
      <c r="G76" s="77" t="s">
        <v>2</v>
      </c>
      <c r="H76" s="77"/>
    </row>
    <row r="77" spans="1:12" s="65" customFormat="1" ht="15" x14ac:dyDescent="0.25">
      <c r="A77" s="60"/>
      <c r="B77" s="91" t="s">
        <v>229</v>
      </c>
      <c r="C77" s="92"/>
      <c r="D77" s="77"/>
      <c r="E77" s="77"/>
      <c r="F77" s="77"/>
      <c r="G77" s="63" t="s">
        <v>271</v>
      </c>
      <c r="H77" s="60"/>
    </row>
    <row r="78" spans="1:12" s="65" customFormat="1" ht="15" x14ac:dyDescent="0.25">
      <c r="A78" s="60"/>
      <c r="B78" s="91" t="s">
        <v>328</v>
      </c>
      <c r="C78" s="92"/>
      <c r="D78" s="77"/>
      <c r="E78" s="77"/>
      <c r="F78" s="77"/>
      <c r="G78" s="63" t="s">
        <v>271</v>
      </c>
      <c r="H78" s="60"/>
    </row>
    <row r="79" spans="1:12" s="65" customFormat="1" ht="15" x14ac:dyDescent="0.25">
      <c r="A79" s="60"/>
      <c r="B79" s="91" t="s">
        <v>230</v>
      </c>
      <c r="C79" s="92"/>
      <c r="D79" s="77"/>
      <c r="E79" s="77"/>
      <c r="F79" s="77"/>
      <c r="G79" s="63" t="s">
        <v>271</v>
      </c>
      <c r="H79" s="60"/>
    </row>
    <row r="80" spans="1:12" s="65" customFormat="1" ht="15" x14ac:dyDescent="0.25">
      <c r="A80" s="60"/>
      <c r="B80" s="91" t="s">
        <v>238</v>
      </c>
      <c r="C80" s="92"/>
      <c r="D80" s="77"/>
      <c r="E80" s="77"/>
      <c r="F80" s="77"/>
      <c r="G80" s="63" t="s">
        <v>271</v>
      </c>
      <c r="H80" s="60"/>
    </row>
    <row r="81" spans="1:8" s="65" customFormat="1" ht="15" x14ac:dyDescent="0.25">
      <c r="A81" s="60"/>
      <c r="B81" s="91" t="s">
        <v>236</v>
      </c>
      <c r="C81" s="92"/>
      <c r="D81" s="77"/>
      <c r="E81" s="77"/>
      <c r="F81" s="77"/>
      <c r="G81" s="63" t="s">
        <v>271</v>
      </c>
      <c r="H81" s="60"/>
    </row>
    <row r="82" spans="1:8" s="65" customFormat="1" ht="15" x14ac:dyDescent="0.25">
      <c r="A82" s="60"/>
      <c r="B82" s="91" t="s">
        <v>231</v>
      </c>
      <c r="C82" s="92"/>
      <c r="D82" s="77"/>
      <c r="E82" s="77"/>
      <c r="F82" s="77"/>
      <c r="G82" s="63" t="s">
        <v>271</v>
      </c>
      <c r="H82" s="60"/>
    </row>
    <row r="83" spans="1:8" s="65" customFormat="1" ht="15" x14ac:dyDescent="0.25">
      <c r="A83" s="60"/>
      <c r="B83" s="91" t="s">
        <v>234</v>
      </c>
      <c r="C83" s="92"/>
      <c r="D83" s="77"/>
      <c r="E83" s="77"/>
      <c r="F83" s="77"/>
      <c r="G83" s="63" t="s">
        <v>271</v>
      </c>
      <c r="H83" s="60"/>
    </row>
    <row r="84" spans="1:8" s="65" customFormat="1" ht="15" x14ac:dyDescent="0.25">
      <c r="A84" s="60"/>
      <c r="B84" s="91" t="s">
        <v>235</v>
      </c>
      <c r="C84" s="92"/>
      <c r="D84" s="77"/>
      <c r="E84" s="77"/>
      <c r="F84" s="77"/>
      <c r="G84" s="63" t="s">
        <v>271</v>
      </c>
      <c r="H84" s="60"/>
    </row>
    <row r="85" spans="1:8" s="65" customFormat="1" ht="15" x14ac:dyDescent="0.25">
      <c r="A85" s="60"/>
      <c r="B85" s="91" t="s">
        <v>232</v>
      </c>
      <c r="C85" s="92"/>
      <c r="D85" s="77"/>
      <c r="E85" s="77"/>
      <c r="F85" s="77"/>
      <c r="G85" s="63" t="s">
        <v>271</v>
      </c>
      <c r="H85" s="60"/>
    </row>
    <row r="86" spans="1:8" s="65" customFormat="1" ht="15" x14ac:dyDescent="0.25">
      <c r="A86" s="60"/>
      <c r="B86" s="91" t="s">
        <v>340</v>
      </c>
      <c r="C86" s="92"/>
      <c r="D86" s="77"/>
      <c r="E86" s="77"/>
      <c r="F86" s="77"/>
      <c r="G86" s="63" t="s">
        <v>271</v>
      </c>
      <c r="H86" s="60"/>
    </row>
    <row r="87" spans="1:8" s="65" customFormat="1" ht="15" x14ac:dyDescent="0.25">
      <c r="A87" s="60"/>
      <c r="B87" s="42" t="s">
        <v>341</v>
      </c>
      <c r="C87" s="92"/>
      <c r="D87" s="77"/>
      <c r="E87" s="77"/>
      <c r="F87" s="77"/>
      <c r="G87" s="63" t="s">
        <v>271</v>
      </c>
      <c r="H87" s="60"/>
    </row>
    <row r="88" spans="1:8" s="65" customFormat="1" ht="15" x14ac:dyDescent="0.25">
      <c r="A88" s="60"/>
      <c r="B88" s="91"/>
      <c r="C88" s="92"/>
      <c r="D88" s="77"/>
      <c r="E88" s="77"/>
      <c r="F88" s="77"/>
      <c r="G88" s="60"/>
      <c r="H88" s="60"/>
    </row>
    <row r="89" spans="1:8" s="65" customFormat="1" ht="15" x14ac:dyDescent="0.25">
      <c r="A89" s="76" t="s">
        <v>329</v>
      </c>
      <c r="B89" s="85"/>
      <c r="C89" s="76"/>
      <c r="D89" s="77"/>
      <c r="E89" s="77"/>
      <c r="F89" s="77"/>
      <c r="G89" s="76"/>
      <c r="H89" s="76"/>
    </row>
    <row r="90" spans="1:8" s="65" customFormat="1" ht="15" customHeight="1" thickBot="1" x14ac:dyDescent="0.25">
      <c r="A90" s="93" t="s">
        <v>330</v>
      </c>
      <c r="B90" s="93"/>
      <c r="C90" s="141"/>
      <c r="D90" s="93"/>
      <c r="E90" s="94"/>
      <c r="F90" s="94"/>
      <c r="G90" s="94"/>
      <c r="H90" s="76"/>
    </row>
    <row r="91" spans="1:8" s="65" customFormat="1" ht="15" customHeight="1" x14ac:dyDescent="0.2">
      <c r="A91" s="263" t="str">
        <f>+C68</f>
        <v>xxxx</v>
      </c>
      <c r="B91" s="263"/>
      <c r="C91" s="263"/>
      <c r="D91" s="263"/>
      <c r="E91" s="263"/>
      <c r="F91" s="94"/>
      <c r="G91" s="94"/>
      <c r="H91" s="76"/>
    </row>
    <row r="92" spans="1:8" s="65" customFormat="1" ht="15" customHeight="1" x14ac:dyDescent="0.2">
      <c r="A92" s="76"/>
      <c r="B92" s="94"/>
      <c r="C92" s="94"/>
      <c r="D92" s="72"/>
      <c r="E92" s="72"/>
      <c r="F92" s="72"/>
      <c r="G92" s="72"/>
      <c r="H92" s="60"/>
    </row>
    <row r="93" spans="1:8" s="65" customFormat="1" ht="15" x14ac:dyDescent="0.25">
      <c r="A93" s="80" t="s">
        <v>206</v>
      </c>
      <c r="B93" s="81"/>
      <c r="C93" s="81"/>
      <c r="D93" s="61"/>
      <c r="E93" s="61"/>
      <c r="F93" s="61"/>
      <c r="G93" s="60"/>
      <c r="H93" s="60"/>
    </row>
    <row r="94" spans="1:8" s="65" customFormat="1" ht="15" x14ac:dyDescent="0.25">
      <c r="A94" s="80" t="s">
        <v>74</v>
      </c>
      <c r="B94" s="81"/>
      <c r="C94" s="81"/>
      <c r="D94" s="61"/>
      <c r="E94" s="61"/>
      <c r="F94" s="61"/>
      <c r="G94" s="60"/>
      <c r="H94" s="60"/>
    </row>
    <row r="95" spans="1:8" s="65" customFormat="1" ht="15" x14ac:dyDescent="0.25">
      <c r="A95" s="76"/>
      <c r="B95" s="85"/>
      <c r="C95" s="76"/>
      <c r="D95" s="61"/>
      <c r="E95" s="61"/>
      <c r="F95" s="61"/>
      <c r="G95" s="60"/>
      <c r="H95" s="60"/>
    </row>
    <row r="96" spans="1:8" s="65" customFormat="1" ht="15" x14ac:dyDescent="0.25">
      <c r="A96" s="76"/>
      <c r="B96" s="85"/>
      <c r="C96" s="76"/>
      <c r="D96" s="77"/>
      <c r="E96" s="77"/>
      <c r="F96" s="77"/>
      <c r="G96" s="76"/>
      <c r="H96" s="76"/>
    </row>
    <row r="97" spans="1:8" s="65" customFormat="1" ht="18" x14ac:dyDescent="0.2">
      <c r="A97" s="238" t="str">
        <f>+A1</f>
        <v>INSTITUCION EDUCATIVA MAESTRO ARENAS BETANCUR</v>
      </c>
      <c r="B97" s="238"/>
      <c r="C97" s="238"/>
      <c r="D97" s="238"/>
      <c r="E97" s="238"/>
      <c r="F97" s="238"/>
      <c r="G97" s="238"/>
      <c r="H97" s="238"/>
    </row>
    <row r="98" spans="1:8" ht="15" x14ac:dyDescent="0.25">
      <c r="A98" s="76"/>
      <c r="B98" s="76"/>
      <c r="C98" s="76"/>
      <c r="D98" s="77"/>
      <c r="E98" s="77"/>
      <c r="F98" s="77"/>
      <c r="G98" s="76"/>
      <c r="H98" s="76"/>
    </row>
    <row r="99" spans="1:8" ht="15" x14ac:dyDescent="0.25">
      <c r="A99" s="261" t="s">
        <v>73</v>
      </c>
      <c r="B99" s="261"/>
      <c r="C99" s="261"/>
      <c r="D99" s="261"/>
      <c r="E99" s="261"/>
      <c r="F99" s="267" t="s">
        <v>356</v>
      </c>
      <c r="G99" s="268"/>
      <c r="H99" s="268"/>
    </row>
    <row r="100" spans="1:8" ht="15" x14ac:dyDescent="0.25">
      <c r="A100" s="76"/>
      <c r="B100" s="76"/>
      <c r="C100" s="76"/>
      <c r="D100" s="77"/>
      <c r="E100" s="77"/>
      <c r="F100" s="61"/>
    </row>
    <row r="101" spans="1:8" ht="14.25" customHeight="1" x14ac:dyDescent="0.2">
      <c r="A101" s="237" t="s">
        <v>94</v>
      </c>
      <c r="B101" s="237"/>
      <c r="C101" s="237"/>
      <c r="D101" s="237"/>
      <c r="E101" s="237"/>
      <c r="F101" s="237"/>
      <c r="G101" s="237"/>
      <c r="H101" s="237"/>
    </row>
    <row r="102" spans="1:8" ht="14.25" customHeight="1" x14ac:dyDescent="0.2">
      <c r="A102" s="237"/>
      <c r="B102" s="237"/>
      <c r="C102" s="237"/>
      <c r="D102" s="237"/>
      <c r="E102" s="237"/>
      <c r="F102" s="237"/>
      <c r="G102" s="237"/>
      <c r="H102" s="237"/>
    </row>
    <row r="103" spans="1:8" ht="14.25" customHeight="1" x14ac:dyDescent="0.2">
      <c r="A103" s="237"/>
      <c r="B103" s="237"/>
      <c r="C103" s="237"/>
      <c r="D103" s="237"/>
      <c r="E103" s="237"/>
      <c r="F103" s="237"/>
      <c r="G103" s="237"/>
      <c r="H103" s="237"/>
    </row>
    <row r="104" spans="1:8" ht="24.75" customHeight="1" x14ac:dyDescent="0.2">
      <c r="A104" s="237"/>
      <c r="B104" s="237"/>
      <c r="C104" s="237"/>
      <c r="D104" s="237"/>
      <c r="E104" s="237"/>
      <c r="F104" s="237"/>
      <c r="G104" s="237"/>
      <c r="H104" s="237"/>
    </row>
    <row r="105" spans="1:8" ht="15" x14ac:dyDescent="0.25">
      <c r="A105" s="76"/>
      <c r="B105" s="76"/>
      <c r="C105" s="76"/>
      <c r="D105" s="77"/>
      <c r="E105" s="77"/>
      <c r="F105" s="77"/>
      <c r="G105" s="76"/>
      <c r="H105" s="76"/>
    </row>
    <row r="106" spans="1:8" ht="15" x14ac:dyDescent="0.25">
      <c r="A106" s="261" t="s">
        <v>3</v>
      </c>
      <c r="B106" s="261"/>
      <c r="C106" s="261"/>
      <c r="D106" s="261"/>
      <c r="E106" s="261"/>
      <c r="F106" s="261"/>
      <c r="G106" s="261"/>
      <c r="H106" s="261"/>
    </row>
    <row r="107" spans="1:8" ht="45" customHeight="1" x14ac:dyDescent="0.2">
      <c r="A107" s="253" t="s">
        <v>239</v>
      </c>
      <c r="B107" s="253"/>
      <c r="C107" s="253"/>
      <c r="D107" s="253"/>
      <c r="E107" s="253"/>
      <c r="F107" s="253"/>
      <c r="G107" s="253"/>
      <c r="H107" s="253"/>
    </row>
    <row r="108" spans="1:8" ht="36" customHeight="1" x14ac:dyDescent="0.2">
      <c r="A108" s="254" t="s">
        <v>289</v>
      </c>
      <c r="B108" s="254"/>
      <c r="C108" s="254"/>
      <c r="D108" s="254"/>
      <c r="E108" s="254"/>
      <c r="F108" s="254"/>
      <c r="G108" s="254"/>
      <c r="H108" s="254"/>
    </row>
    <row r="109" spans="1:8" ht="15.75" customHeight="1" x14ac:dyDescent="0.2">
      <c r="A109" s="253" t="s">
        <v>270</v>
      </c>
      <c r="B109" s="253"/>
      <c r="C109" s="253"/>
      <c r="D109" s="253"/>
      <c r="E109" s="253"/>
      <c r="F109" s="253"/>
      <c r="G109" s="253"/>
      <c r="H109" s="253"/>
    </row>
    <row r="110" spans="1:8" ht="15.75" customHeight="1" x14ac:dyDescent="0.2">
      <c r="A110" s="253"/>
      <c r="B110" s="253"/>
      <c r="C110" s="253"/>
      <c r="D110" s="253"/>
      <c r="E110" s="253"/>
      <c r="F110" s="253"/>
      <c r="G110" s="253"/>
      <c r="H110" s="253"/>
    </row>
    <row r="111" spans="1:8" x14ac:dyDescent="0.2">
      <c r="A111" s="253"/>
      <c r="B111" s="253"/>
      <c r="C111" s="253"/>
      <c r="D111" s="253"/>
      <c r="E111" s="253"/>
      <c r="F111" s="253"/>
      <c r="G111" s="253"/>
      <c r="H111" s="253"/>
    </row>
    <row r="112" spans="1:8" x14ac:dyDescent="0.2">
      <c r="A112" s="73"/>
      <c r="B112" s="73"/>
      <c r="C112" s="73"/>
      <c r="D112" s="73"/>
      <c r="E112" s="73"/>
    </row>
    <row r="113" spans="1:9" x14ac:dyDescent="0.2">
      <c r="B113" s="255" t="str">
        <f>+A91</f>
        <v>xxxx</v>
      </c>
      <c r="C113" s="255"/>
      <c r="D113" s="255"/>
      <c r="E113" s="255"/>
      <c r="F113" s="255"/>
    </row>
    <row r="114" spans="1:9" ht="15" customHeight="1" x14ac:dyDescent="0.2">
      <c r="A114" s="60" t="s">
        <v>332</v>
      </c>
      <c r="B114" s="74"/>
      <c r="C114" s="74"/>
      <c r="D114" s="264">
        <f>+INFORMACIÓN!B14*9</f>
        <v>2700000</v>
      </c>
      <c r="E114" s="264"/>
      <c r="F114" s="264"/>
      <c r="G114" s="60" t="s">
        <v>352</v>
      </c>
    </row>
    <row r="115" spans="1:9" ht="15" customHeight="1" x14ac:dyDescent="0.2">
      <c r="B115" s="257" t="s">
        <v>357</v>
      </c>
      <c r="C115" s="257"/>
      <c r="D115" s="257"/>
      <c r="E115" s="257"/>
      <c r="F115" s="257"/>
      <c r="G115" s="257"/>
    </row>
    <row r="116" spans="1:9" ht="15" customHeight="1" x14ac:dyDescent="0.2">
      <c r="A116" s="256" t="s">
        <v>290</v>
      </c>
      <c r="B116" s="256"/>
      <c r="C116" s="256"/>
      <c r="D116" s="256"/>
      <c r="E116" s="256"/>
      <c r="F116" s="256"/>
      <c r="G116" s="256"/>
      <c r="H116" s="256"/>
    </row>
    <row r="117" spans="1:9" ht="15" customHeight="1" x14ac:dyDescent="0.2">
      <c r="A117" s="256"/>
      <c r="B117" s="256"/>
      <c r="C117" s="256"/>
      <c r="D117" s="256"/>
      <c r="E117" s="256"/>
      <c r="F117" s="256"/>
      <c r="G117" s="256"/>
      <c r="H117" s="256"/>
    </row>
    <row r="118" spans="1:9" ht="15" customHeight="1" x14ac:dyDescent="0.2">
      <c r="A118" s="75"/>
      <c r="B118" s="75"/>
      <c r="C118" s="75"/>
      <c r="D118" s="75"/>
      <c r="E118" s="75"/>
      <c r="F118" s="75"/>
      <c r="G118" s="75"/>
      <c r="H118" s="75"/>
    </row>
    <row r="119" spans="1:9" ht="15" customHeight="1" x14ac:dyDescent="0.25">
      <c r="A119" s="76"/>
      <c r="B119" s="259" t="s">
        <v>50</v>
      </c>
      <c r="C119" s="259"/>
      <c r="D119" s="259"/>
      <c r="E119" s="259"/>
      <c r="F119" s="259"/>
      <c r="G119" s="76"/>
      <c r="H119" s="76"/>
    </row>
    <row r="120" spans="1:9" ht="15.75" customHeight="1" x14ac:dyDescent="0.25">
      <c r="A120" s="260" t="s">
        <v>95</v>
      </c>
      <c r="B120" s="260"/>
      <c r="C120" s="260"/>
      <c r="D120" s="260"/>
      <c r="E120" s="260"/>
      <c r="F120" s="260"/>
      <c r="G120" s="260"/>
      <c r="H120" s="260"/>
    </row>
    <row r="121" spans="1:9" ht="15.75" customHeight="1" x14ac:dyDescent="0.2">
      <c r="A121" s="262" t="str">
        <f>+B113</f>
        <v>xxxx</v>
      </c>
      <c r="B121" s="262"/>
      <c r="C121" s="262"/>
      <c r="D121" s="262"/>
      <c r="E121" s="255"/>
      <c r="F121" s="118"/>
      <c r="G121" s="117"/>
      <c r="H121" s="142"/>
      <c r="I121" s="142"/>
    </row>
    <row r="122" spans="1:9" ht="15.75" customHeight="1" x14ac:dyDescent="0.25">
      <c r="A122" s="143" t="s">
        <v>331</v>
      </c>
      <c r="B122" s="144"/>
      <c r="C122" s="144"/>
      <c r="D122" s="166" t="s">
        <v>358</v>
      </c>
      <c r="E122" s="95"/>
      <c r="F122" s="95"/>
      <c r="G122" s="95"/>
      <c r="H122" s="95"/>
    </row>
    <row r="123" spans="1:9" ht="13.5" customHeight="1" x14ac:dyDescent="0.25">
      <c r="A123" s="76"/>
      <c r="B123" s="96"/>
    </row>
    <row r="124" spans="1:9" ht="15" x14ac:dyDescent="0.25">
      <c r="A124" s="76"/>
      <c r="B124" s="96"/>
      <c r="C124" s="96"/>
      <c r="D124" s="96"/>
      <c r="E124" s="96"/>
      <c r="F124" s="96"/>
      <c r="G124" s="76"/>
      <c r="H124" s="76"/>
    </row>
    <row r="125" spans="1:9" ht="15" x14ac:dyDescent="0.25">
      <c r="A125" s="76"/>
      <c r="B125" s="261" t="s">
        <v>4</v>
      </c>
      <c r="C125" s="261"/>
      <c r="D125" s="261"/>
      <c r="E125" s="261"/>
      <c r="F125" s="261"/>
      <c r="G125" s="76"/>
      <c r="H125" s="76"/>
    </row>
    <row r="126" spans="1:9" x14ac:dyDescent="0.2">
      <c r="A126" s="76"/>
      <c r="B126" s="97"/>
      <c r="C126" s="76"/>
      <c r="D126" s="76"/>
      <c r="E126" s="76"/>
      <c r="F126" s="76"/>
      <c r="G126" s="76"/>
      <c r="H126" s="76"/>
    </row>
    <row r="127" spans="1:9" ht="15.75" customHeight="1" x14ac:dyDescent="0.2">
      <c r="A127" s="76"/>
      <c r="B127" s="249" t="s">
        <v>72</v>
      </c>
      <c r="C127" s="249"/>
      <c r="D127" s="250">
        <f>+'1. ETAPA -PRECONTRACTUAL'!E408</f>
        <v>44526</v>
      </c>
      <c r="E127" s="250"/>
      <c r="F127" s="250"/>
      <c r="G127" s="76"/>
      <c r="H127" s="76"/>
    </row>
    <row r="128" spans="1:9" x14ac:dyDescent="0.2">
      <c r="A128" s="76"/>
      <c r="B128" s="76"/>
      <c r="C128" s="76"/>
      <c r="D128" s="76"/>
      <c r="E128" s="76"/>
      <c r="F128" s="76"/>
      <c r="G128" s="76"/>
      <c r="H128" s="76"/>
    </row>
    <row r="129" spans="1:8" x14ac:dyDescent="0.2">
      <c r="A129" s="76"/>
      <c r="B129" s="76"/>
      <c r="C129" s="76"/>
      <c r="D129" s="76"/>
      <c r="E129" s="76"/>
      <c r="F129" s="76"/>
      <c r="G129" s="76"/>
      <c r="H129" s="76"/>
    </row>
    <row r="130" spans="1:8" s="71" customFormat="1" x14ac:dyDescent="0.2">
      <c r="A130" s="92"/>
      <c r="B130" s="92"/>
      <c r="C130" s="92"/>
      <c r="D130" s="98"/>
      <c r="E130" s="98"/>
      <c r="F130" s="92"/>
      <c r="G130" s="92"/>
      <c r="H130" s="92"/>
    </row>
    <row r="131" spans="1:8" s="71" customFormat="1" x14ac:dyDescent="0.2">
      <c r="A131" s="92"/>
      <c r="B131" s="92"/>
      <c r="C131" s="92"/>
      <c r="D131" s="251" t="s">
        <v>74</v>
      </c>
      <c r="E131" s="251"/>
      <c r="F131" s="92"/>
      <c r="G131" s="92"/>
      <c r="H131" s="92"/>
    </row>
    <row r="132" spans="1:8" x14ac:dyDescent="0.2">
      <c r="A132" s="76"/>
      <c r="B132" s="76"/>
      <c r="C132" s="76"/>
      <c r="D132" s="252"/>
      <c r="E132" s="252"/>
      <c r="F132" s="76"/>
      <c r="G132" s="76"/>
      <c r="H132" s="76"/>
    </row>
    <row r="133" spans="1:8" x14ac:dyDescent="0.2">
      <c r="A133" s="76"/>
      <c r="B133" s="76"/>
      <c r="C133" s="76"/>
      <c r="D133" s="76"/>
      <c r="E133" s="76"/>
      <c r="F133" s="76"/>
      <c r="G133" s="76"/>
      <c r="H133" s="76"/>
    </row>
    <row r="134" spans="1:8" x14ac:dyDescent="0.2">
      <c r="A134" s="76"/>
      <c r="B134" s="76"/>
      <c r="C134" s="76"/>
      <c r="D134" s="76"/>
      <c r="E134" s="76"/>
      <c r="F134" s="76"/>
      <c r="G134" s="76"/>
      <c r="H134" s="76"/>
    </row>
    <row r="135" spans="1:8" x14ac:dyDescent="0.2">
      <c r="A135" s="76"/>
      <c r="B135" s="258"/>
      <c r="C135" s="258"/>
      <c r="D135" s="258"/>
      <c r="E135" s="258"/>
      <c r="F135" s="258"/>
      <c r="G135" s="76"/>
      <c r="H135" s="76"/>
    </row>
    <row r="136" spans="1:8" ht="15" x14ac:dyDescent="0.25">
      <c r="A136" s="76"/>
      <c r="B136" s="76"/>
      <c r="C136" s="76"/>
      <c r="D136" s="77"/>
      <c r="E136" s="77"/>
      <c r="F136" s="76"/>
      <c r="G136" s="76"/>
      <c r="H136" s="76"/>
    </row>
    <row r="137" spans="1:8" ht="15" x14ac:dyDescent="0.25">
      <c r="A137" s="76"/>
      <c r="B137" s="76"/>
      <c r="C137" s="76"/>
      <c r="D137" s="77"/>
      <c r="E137" s="77"/>
      <c r="F137" s="76"/>
      <c r="G137" s="76"/>
      <c r="H137" s="76"/>
    </row>
    <row r="138" spans="1:8" ht="15" x14ac:dyDescent="0.25">
      <c r="A138" s="76"/>
      <c r="B138" s="76"/>
      <c r="C138" s="76"/>
      <c r="D138" s="77"/>
      <c r="E138" s="77"/>
      <c r="F138" s="76"/>
      <c r="G138" s="76"/>
      <c r="H138" s="76"/>
    </row>
    <row r="139" spans="1:8" ht="15" x14ac:dyDescent="0.25">
      <c r="A139" s="76"/>
      <c r="B139" s="76"/>
      <c r="C139" s="76"/>
      <c r="D139" s="77"/>
      <c r="E139" s="77"/>
      <c r="F139" s="76"/>
      <c r="G139" s="76"/>
      <c r="H139" s="76"/>
    </row>
    <row r="140" spans="1:8" ht="15" hidden="1" x14ac:dyDescent="0.25">
      <c r="D140" s="61"/>
      <c r="E140" s="61"/>
    </row>
    <row r="141" spans="1:8" ht="15" hidden="1" x14ac:dyDescent="0.25">
      <c r="D141" s="61"/>
      <c r="E141" s="61"/>
    </row>
    <row r="142" spans="1:8" ht="15" hidden="1" x14ac:dyDescent="0.25">
      <c r="D142" s="61"/>
      <c r="E142" s="61"/>
    </row>
    <row r="143" spans="1:8" x14ac:dyDescent="0.2"/>
    <row r="144" spans="1:8" x14ac:dyDescent="0.2"/>
    <row r="145" s="60" customFormat="1" x14ac:dyDescent="0.2"/>
  </sheetData>
  <sheetProtection selectLockedCells="1"/>
  <mergeCells count="52">
    <mergeCell ref="D7:E7"/>
    <mergeCell ref="A3:H5"/>
    <mergeCell ref="C58:D58"/>
    <mergeCell ref="A60:H62"/>
    <mergeCell ref="C17:E17"/>
    <mergeCell ref="C18:E18"/>
    <mergeCell ref="C19:E19"/>
    <mergeCell ref="C20:E20"/>
    <mergeCell ref="C21:E21"/>
    <mergeCell ref="C22:E22"/>
    <mergeCell ref="C23:E23"/>
    <mergeCell ref="F17:G17"/>
    <mergeCell ref="F24:G24"/>
    <mergeCell ref="A91:E91"/>
    <mergeCell ref="D114:F114"/>
    <mergeCell ref="E68:F68"/>
    <mergeCell ref="E69:F69"/>
    <mergeCell ref="E70:F70"/>
    <mergeCell ref="A106:H106"/>
    <mergeCell ref="A99:E99"/>
    <mergeCell ref="F99:H99"/>
    <mergeCell ref="B135:F135"/>
    <mergeCell ref="B119:F119"/>
    <mergeCell ref="A120:H120"/>
    <mergeCell ref="B125:F125"/>
    <mergeCell ref="A121:E121"/>
    <mergeCell ref="B127:C127"/>
    <mergeCell ref="D127:F127"/>
    <mergeCell ref="D131:E131"/>
    <mergeCell ref="D132:E132"/>
    <mergeCell ref="A107:H107"/>
    <mergeCell ref="A108:H108"/>
    <mergeCell ref="A109:H111"/>
    <mergeCell ref="B113:F113"/>
    <mergeCell ref="A116:H117"/>
    <mergeCell ref="B115:G115"/>
    <mergeCell ref="A1:H1"/>
    <mergeCell ref="A11:H15"/>
    <mergeCell ref="A101:H104"/>
    <mergeCell ref="A50:H50"/>
    <mergeCell ref="A52:H52"/>
    <mergeCell ref="A54:H57"/>
    <mergeCell ref="C24:E24"/>
    <mergeCell ref="B72:H73"/>
    <mergeCell ref="A97:H97"/>
    <mergeCell ref="F18:G18"/>
    <mergeCell ref="F19:G19"/>
    <mergeCell ref="F20:G20"/>
    <mergeCell ref="F21:G21"/>
    <mergeCell ref="F22:G22"/>
    <mergeCell ref="F23:G23"/>
    <mergeCell ref="E67:F67"/>
  </mergeCells>
  <dataValidations count="2">
    <dataValidation type="list" allowBlank="1" showInputMessage="1" showErrorMessage="1" sqref="D68:E70" xr:uid="{00000000-0002-0000-0300-000000000000}">
      <formula1>$K$65:$K$73</formula1>
    </dataValidation>
    <dataValidation type="list" allowBlank="1" showInputMessage="1" showErrorMessage="1" sqref="G68:G70" xr:uid="{00000000-0002-0000-0300-000001000000}">
      <formula1>$K$66:$K$73</formula1>
    </dataValidation>
  </dataValidations>
  <pageMargins left="0.7" right="0.7" top="0.75" bottom="0.75" header="0.3" footer="0.3"/>
  <pageSetup orientation="portrait" r:id="rId1"/>
  <headerFooter>
    <oddHeader>&amp;LProceso Contractual Espacios - Tienda Escolar</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INFORMACIÓN</vt:lpstr>
      <vt:lpstr>1. ETAPA -PRECONTRACTUAL</vt:lpstr>
      <vt:lpstr>2. EVALUACIÓN Y ADJUDICACION</vt:lpstr>
      <vt:lpstr>'2. EVALUACIÓN Y ADJUDICACION'!Área_de_impresión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ZULITO - MAGGIE</dc:creator>
  <cp:lastModifiedBy>Mabe Valencia</cp:lastModifiedBy>
  <cp:lastPrinted>2021-11-16T20:24:00Z</cp:lastPrinted>
  <dcterms:created xsi:type="dcterms:W3CDTF">2012-02-25T17:02:13Z</dcterms:created>
  <dcterms:modified xsi:type="dcterms:W3CDTF">2021-11-16T20:24:32Z</dcterms:modified>
</cp:coreProperties>
</file>